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defaultThemeVersion="124226"/>
  <mc:AlternateContent xmlns:mc="http://schemas.openxmlformats.org/markup-compatibility/2006">
    <mc:Choice Requires="x15">
      <x15ac:absPath xmlns:x15ac="http://schemas.microsoft.com/office/spreadsheetml/2010/11/ac" url="D:\ВСЕ ПО БЮДЖЕТУ\2025\ГРУДЕНЬ\ЧЕРГОВА\Зміни бюджет\"/>
    </mc:Choice>
  </mc:AlternateContent>
  <xr:revisionPtr revIDLastSave="0" documentId="13_ncr:1_{F6F50287-59F0-484C-8D02-755CD219DE3A}" xr6:coauthVersionLast="47" xr6:coauthVersionMax="47" xr10:uidLastSave="{00000000-0000-0000-0000-000000000000}"/>
  <bookViews>
    <workbookView xWindow="-120" yWindow="-120" windowWidth="29040" windowHeight="15840" xr2:uid="{00000000-000D-0000-FFFF-FFFF00000000}"/>
  </bookViews>
  <sheets>
    <sheet name="Додаток 1" sheetId="16" r:id="rId1"/>
    <sheet name="Додаток 2" sheetId="17" r:id="rId2"/>
    <sheet name="Додаток 3" sheetId="19" r:id="rId3"/>
    <sheet name="додаток 4" sheetId="5" r:id="rId4"/>
    <sheet name="продовж додаток 4" sheetId="6" r:id="rId5"/>
    <sheet name="додаток 5" sheetId="11" r:id="rId6"/>
    <sheet name="додаток 6" sheetId="13" r:id="rId7"/>
  </sheets>
  <definedNames>
    <definedName name="_GoBack" localSheetId="6">'додаток 6'!#REF!</definedName>
    <definedName name="_xlnm._FilterDatabase" localSheetId="5" hidden="1">'додаток 5'!$A$11:$K$30</definedName>
    <definedName name="_xlnm._FilterDatabase" localSheetId="6" hidden="1">'додаток 6'!$A$11:$K$37</definedName>
    <definedName name="Z_4134F9E6_CF9E_4A49_850C_1F731C080E56_.wvu.FilterData" localSheetId="6" hidden="1">'додаток 6'!#REF!</definedName>
    <definedName name="Z_48EF5860_4203_47F1_8497_6BEAE9FC7DAC_.wvu.Cols" localSheetId="6" hidden="1">'додаток 6'!#REF!</definedName>
    <definedName name="Z_48EF5860_4203_47F1_8497_6BEAE9FC7DAC_.wvu.PrintArea" localSheetId="6" hidden="1">'додаток 6'!$A$1:$J$94</definedName>
    <definedName name="Z_48EF5860_4203_47F1_8497_6BEAE9FC7DAC_.wvu.PrintTitles" localSheetId="6" hidden="1">'додаток 6'!$D:$E,'додаток 6'!#REF!</definedName>
    <definedName name="Z_551629F7_4581_4912_A753_0835C6C2D9BD_.wvu.FilterData" localSheetId="6" hidden="1">'додаток 6'!#REF!</definedName>
    <definedName name="Z_645DBF78_DAE8_4CAE_8219_7FF3EFDFB5BA_.wvu.FilterData" localSheetId="6" hidden="1">'додаток 6'!#REF!</definedName>
    <definedName name="Z_65D178E8_DF42_4214_99F5_CF8FCD607BB8_.wvu.FilterData" localSheetId="6" hidden="1">'додаток 6'!#REF!</definedName>
    <definedName name="Z_6A652033_5812_4588_A17B_4D9C9F9FDF7C_.wvu.FilterData" localSheetId="6" hidden="1">'додаток 6'!#REF!</definedName>
    <definedName name="Z_6FA7B857_9611_4412_81C3_2CAF0A17D3AF_.wvu.Cols" localSheetId="6" hidden="1">'додаток 6'!#REF!</definedName>
    <definedName name="Z_6FA7B857_9611_4412_81C3_2CAF0A17D3AF_.wvu.FilterData" localSheetId="6" hidden="1">'додаток 6'!#REF!</definedName>
    <definedName name="Z_6FA7B857_9611_4412_81C3_2CAF0A17D3AF_.wvu.PrintArea" localSheetId="6" hidden="1">'додаток 6'!$A$1:$J$90</definedName>
    <definedName name="Z_77A0729A_C395_4BFC_9659_D39A4A425FA5_.wvu.FilterData" localSheetId="6" hidden="1">'додаток 6'!#REF!</definedName>
    <definedName name="Z_780E2717_2640_43FD_86AE_C846A582C5DD_.wvu.FilterData" localSheetId="6" hidden="1">'додаток 6'!#REF!</definedName>
    <definedName name="Z_86B31117_C88E_4986_BCBA_29DF55432B14_.wvu.PrintArea" localSheetId="6" hidden="1">'додаток 6'!$A$1:$J$90</definedName>
    <definedName name="Z_8A20EBF9_B406_4CB8_A635_B13476222C2B_.wvu.FilterData" localSheetId="6" hidden="1">'додаток 6'!#REF!</definedName>
    <definedName name="Z_8A20EBF9_B406_4CB8_A635_B13476222C2B_.wvu.PrintArea" localSheetId="6" hidden="1">'додаток 6'!$A$1:$J$83</definedName>
    <definedName name="Z_8A20EBF9_B406_4CB8_A635_B13476222C2B_.wvu.PrintTitles" localSheetId="6" hidden="1">'додаток 6'!$8:$9</definedName>
    <definedName name="Z_96E2A35E_4A48_419F_9E38_8CEFA5D27C66_.wvu.Cols" localSheetId="6" hidden="1">'додаток 6'!#REF!</definedName>
    <definedName name="Z_96E2A35E_4A48_419F_9E38_8CEFA5D27C66_.wvu.PrintArea" localSheetId="6" hidden="1">'додаток 6'!$A$1:$J$94</definedName>
    <definedName name="Z_96E2A35E_4A48_419F_9E38_8CEFA5D27C66_.wvu.PrintTitles" localSheetId="6" hidden="1">'додаток 6'!$D:$E,'додаток 6'!#REF!</definedName>
    <definedName name="Z_9A5FF428_5748_421C_A0F9_E4B9AD073817_.wvu.FilterData" localSheetId="6" hidden="1">'додаток 6'!#REF!</definedName>
    <definedName name="Z_A8F9DE8D_21A1_4D9A_91FB_BD8F45B82EA4_.wvu.FilterData" localSheetId="6" hidden="1">'додаток 6'!#REF!</definedName>
    <definedName name="Z_ABBD498D_3D2F_4E62_985A_EF1DC4D9DC47_.wvu.Cols" localSheetId="6" hidden="1">'додаток 6'!#REF!</definedName>
    <definedName name="Z_ABBD498D_3D2F_4E62_985A_EF1DC4D9DC47_.wvu.PrintArea" localSheetId="6" hidden="1">'додаток 6'!$A$1:$J$94</definedName>
    <definedName name="Z_ABBD498D_3D2F_4E62_985A_EF1DC4D9DC47_.wvu.PrintTitles" localSheetId="6" hidden="1">'додаток 6'!$D:$E,'додаток 6'!#REF!</definedName>
    <definedName name="Z_B5F492D1_35AA_4CD9_A7ED_2DED767630CA_.wvu.FilterData" localSheetId="6" hidden="1">'додаток 6'!#REF!</definedName>
    <definedName name="Z_BF6970B1_3831_44D3_B8FC_D0CB3736CFB6_.wvu.FilterData" localSheetId="6" hidden="1">'додаток 6'!#REF!</definedName>
    <definedName name="Z_BF6970B1_3831_44D3_B8FC_D0CB3736CFB6_.wvu.PrintArea" localSheetId="6" hidden="1">'додаток 6'!$A$1:$J$83</definedName>
    <definedName name="Z_BF6970B1_3831_44D3_B8FC_D0CB3736CFB6_.wvu.PrintTitles" localSheetId="6" hidden="1">'додаток 6'!$8:$9</definedName>
    <definedName name="Z_CC5D1478_95D2_4EAA_8CFB_E0FD1E9BB021_.wvu.FilterData" localSheetId="6" hidden="1">'додаток 6'!#REF!</definedName>
    <definedName name="Z_D712F871_6858_44B8_AA22_8F2C734047E2_.wvu.Cols" localSheetId="6" hidden="1">'додаток 6'!#REF!</definedName>
    <definedName name="Z_D712F871_6858_44B8_AA22_8F2C734047E2_.wvu.PrintArea" localSheetId="6" hidden="1">'додаток 6'!$A$1:$J$94</definedName>
    <definedName name="Z_D712F871_6858_44B8_AA22_8F2C734047E2_.wvu.PrintTitles" localSheetId="6" hidden="1">'додаток 6'!$D:$E,'додаток 6'!#REF!</definedName>
    <definedName name="Z_E02D48B6_D0D9_4E6E_B70D_8E13580A6528_.wvu.Cols" localSheetId="6" hidden="1">'додаток 6'!#REF!</definedName>
    <definedName name="Z_E02D48B6_D0D9_4E6E_B70D_8E13580A6528_.wvu.PrintArea" localSheetId="6" hidden="1">'додаток 6'!$A$1:$J$94</definedName>
    <definedName name="Z_E02D48B6_D0D9_4E6E_B70D_8E13580A6528_.wvu.PrintTitles" localSheetId="6" hidden="1">'додаток 6'!$D:$E,'додаток 6'!#REF!</definedName>
    <definedName name="Z_E15EADA5_4F54_476B_B965_717A90DA1388_.wvu.FilterData" localSheetId="6" hidden="1">'додаток 6'!#REF!</definedName>
    <definedName name="Z_EDEA44EC_DE65_4278_B5FD_81FEF0BAA146_.wvu.FilterData" localSheetId="6" hidden="1">'додаток 6'!#REF!</definedName>
    <definedName name="Z_FA1ECF13_8B8F_43A0_968A_00D464911B1D_.wvu.FilterData" localSheetId="6" hidden="1">'додаток 6'!#REF!</definedName>
    <definedName name="_xlnm.Print_Titles" localSheetId="5">'додаток 5'!$9:$11</definedName>
    <definedName name="_xlnm.Print_Titles" localSheetId="6">'додаток 6'!$8:$9</definedName>
    <definedName name="_xlnm.Print_Area" localSheetId="3">'додаток 4'!$A$1:$D$38</definedName>
    <definedName name="_xlnm.Print_Area" localSheetId="5">'додаток 5'!$A$1:$J$213</definedName>
    <definedName name="_xlnm.Print_Area" localSheetId="6">'додаток 6'!$A$1:$J$84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7" i="11" l="1"/>
  <c r="J24" i="13" l="1"/>
  <c r="J25" i="13"/>
  <c r="J26" i="13"/>
  <c r="J27" i="13"/>
  <c r="J28" i="13"/>
  <c r="J31" i="13"/>
  <c r="J30" i="13"/>
  <c r="J29" i="13"/>
  <c r="G12" i="13"/>
  <c r="J55" i="11"/>
  <c r="J61" i="11"/>
  <c r="I64" i="11"/>
  <c r="G64" i="11"/>
  <c r="G63" i="13"/>
  <c r="I63" i="13" s="1"/>
  <c r="E63" i="13"/>
  <c r="D71" i="6"/>
  <c r="G72" i="13"/>
  <c r="J122" i="11"/>
  <c r="I18" i="13"/>
  <c r="G78" i="13"/>
  <c r="H12" i="13"/>
  <c r="G23" i="13" l="1"/>
  <c r="G61" i="13"/>
  <c r="I61" i="13" s="1"/>
  <c r="G62" i="13"/>
  <c r="I62" i="13" s="1"/>
  <c r="E62" i="13"/>
  <c r="E61" i="13"/>
  <c r="I15" i="11"/>
  <c r="I14" i="11" s="1"/>
  <c r="J15" i="11"/>
  <c r="J14" i="11" s="1"/>
  <c r="H18" i="11"/>
  <c r="H17" i="11" s="1"/>
  <c r="I18" i="11"/>
  <c r="I17" i="11" s="1"/>
  <c r="J18" i="11"/>
  <c r="J17" i="11" s="1"/>
  <c r="J12" i="11" l="1"/>
  <c r="I12" i="11"/>
  <c r="H128" i="11"/>
  <c r="H121" i="11"/>
  <c r="D22" i="6"/>
  <c r="J75" i="11"/>
  <c r="J68" i="11"/>
  <c r="J72" i="11"/>
  <c r="J69" i="11"/>
  <c r="H84" i="11"/>
  <c r="H97" i="11"/>
  <c r="I33" i="13" l="1"/>
  <c r="I23" i="13"/>
  <c r="G35" i="13" l="1"/>
  <c r="I35" i="13"/>
  <c r="G60" i="13"/>
  <c r="I60" i="13" s="1"/>
  <c r="E60" i="13"/>
  <c r="D101" i="6"/>
  <c r="J196" i="11" s="1"/>
  <c r="G66" i="13" s="1"/>
  <c r="D67" i="6"/>
  <c r="H196" i="11" s="1"/>
  <c r="I176" i="11"/>
  <c r="J176" i="11"/>
  <c r="J63" i="11"/>
  <c r="H16" i="11"/>
  <c r="H15" i="11" s="1"/>
  <c r="J116" i="11"/>
  <c r="C16" i="5" l="1"/>
  <c r="J123" i="11" l="1"/>
  <c r="I123" i="11"/>
  <c r="H123" i="11"/>
  <c r="I122" i="11"/>
  <c r="G122" i="11" s="1"/>
  <c r="D17" i="17" l="1"/>
  <c r="E17" i="17"/>
  <c r="F17" i="17"/>
  <c r="G75" i="13"/>
  <c r="I75" i="13"/>
  <c r="J73" i="11"/>
  <c r="I73" i="11"/>
  <c r="G73" i="11"/>
  <c r="I56" i="11" l="1"/>
  <c r="G56" i="11" s="1"/>
  <c r="G57" i="11"/>
  <c r="G58" i="11"/>
  <c r="I59" i="11"/>
  <c r="G59" i="11" s="1"/>
  <c r="I60" i="11"/>
  <c r="G60" i="11" s="1"/>
  <c r="H41" i="11" l="1"/>
  <c r="E59" i="13" l="1"/>
  <c r="G59" i="13"/>
  <c r="I59" i="13"/>
  <c r="C33" i="5"/>
  <c r="I71" i="13" l="1"/>
  <c r="G17" i="13"/>
  <c r="G16" i="13"/>
  <c r="H24" i="11"/>
  <c r="H29" i="11" l="1"/>
  <c r="G58" i="13"/>
  <c r="I58" i="13"/>
  <c r="E58" i="13"/>
  <c r="C34" i="5"/>
  <c r="C20" i="5" l="1"/>
  <c r="I19" i="13" l="1"/>
  <c r="C29" i="5" l="1"/>
  <c r="G57" i="13" l="1"/>
  <c r="I57" i="13" s="1"/>
  <c r="E57" i="13"/>
  <c r="G56" i="13"/>
  <c r="I56" i="13" s="1"/>
  <c r="E56" i="13"/>
  <c r="D104" i="6"/>
  <c r="G55" i="13"/>
  <c r="I55" i="13" s="1"/>
  <c r="E55" i="13"/>
  <c r="G54" i="13"/>
  <c r="I54" i="13" s="1"/>
  <c r="E54" i="13"/>
  <c r="G53" i="13"/>
  <c r="I53" i="13" s="1"/>
  <c r="E53" i="13"/>
  <c r="C13" i="5"/>
  <c r="I29" i="11"/>
  <c r="G29" i="11"/>
  <c r="D109" i="6" l="1"/>
  <c r="D105" i="6"/>
  <c r="C14" i="5"/>
  <c r="C18" i="5" l="1"/>
  <c r="H69" i="13"/>
  <c r="H68" i="13" s="1"/>
  <c r="I62" i="11" l="1"/>
  <c r="G62" i="11" s="1"/>
  <c r="I74" i="13" l="1"/>
  <c r="I22" i="13"/>
  <c r="I63" i="11"/>
  <c r="G52" i="13" l="1"/>
  <c r="I52" i="13" s="1"/>
  <c r="E52" i="13"/>
  <c r="I17" i="13"/>
  <c r="H116" i="11" l="1"/>
  <c r="I34" i="13"/>
  <c r="I175" i="11"/>
  <c r="I174" i="11" s="1"/>
  <c r="J175" i="11"/>
  <c r="J174" i="11" s="1"/>
  <c r="I173" i="11"/>
  <c r="J173" i="11"/>
  <c r="I70" i="13" l="1"/>
  <c r="G69" i="13"/>
  <c r="E27" i="17"/>
  <c r="F27" i="17"/>
  <c r="D27" i="17"/>
  <c r="I68" i="11"/>
  <c r="I69" i="11"/>
  <c r="I70" i="11"/>
  <c r="I71" i="11"/>
  <c r="G68" i="11"/>
  <c r="G69" i="11"/>
  <c r="G70" i="11"/>
  <c r="G71" i="11"/>
  <c r="I67" i="11"/>
  <c r="G67" i="11"/>
  <c r="J66" i="11" l="1"/>
  <c r="G51" i="13" l="1"/>
  <c r="I51" i="13" s="1"/>
  <c r="E51" i="13"/>
  <c r="G50" i="13" l="1"/>
  <c r="I50" i="13" s="1"/>
  <c r="G49" i="13"/>
  <c r="E50" i="13"/>
  <c r="E49" i="13"/>
  <c r="G92" i="11"/>
  <c r="D69" i="6"/>
  <c r="I49" i="13" l="1"/>
  <c r="I16" i="13" l="1"/>
  <c r="H191" i="11" l="1"/>
  <c r="I191" i="11"/>
  <c r="J120" i="11"/>
  <c r="J119" i="11" s="1"/>
  <c r="H120" i="11"/>
  <c r="G123" i="11"/>
  <c r="H82" i="11"/>
  <c r="J191" i="11" l="1"/>
  <c r="H188" i="11"/>
  <c r="I198" i="11" l="1"/>
  <c r="G198" i="11"/>
  <c r="I81" i="13" l="1"/>
  <c r="I80" i="13"/>
  <c r="G80" i="13"/>
  <c r="I79" i="13"/>
  <c r="G79" i="13"/>
  <c r="I78" i="13"/>
  <c r="I77" i="13"/>
  <c r="I76" i="13"/>
  <c r="I72" i="13"/>
  <c r="G68" i="13"/>
  <c r="I67" i="13"/>
  <c r="I66" i="13"/>
  <c r="I65" i="13"/>
  <c r="I64" i="13"/>
  <c r="I32" i="13"/>
  <c r="I21" i="13"/>
  <c r="I20" i="13"/>
  <c r="I12" i="13" s="1"/>
  <c r="I14" i="13"/>
  <c r="I13" i="13"/>
  <c r="H11" i="13"/>
  <c r="H82" i="13" s="1"/>
  <c r="I203" i="11"/>
  <c r="G203" i="11" s="1"/>
  <c r="G202" i="11" s="1"/>
  <c r="J202" i="11"/>
  <c r="H202" i="11"/>
  <c r="J201" i="11"/>
  <c r="H201" i="11"/>
  <c r="J199" i="11"/>
  <c r="H199" i="11"/>
  <c r="I197" i="11"/>
  <c r="G197" i="11" s="1"/>
  <c r="I196" i="11"/>
  <c r="G196" i="11" s="1"/>
  <c r="I195" i="11"/>
  <c r="G195" i="11" s="1"/>
  <c r="I194" i="11"/>
  <c r="G194" i="11" s="1"/>
  <c r="I193" i="11"/>
  <c r="G193" i="11" s="1"/>
  <c r="I192" i="11"/>
  <c r="G192" i="11" s="1"/>
  <c r="J188" i="11"/>
  <c r="I190" i="11"/>
  <c r="I188" i="11" s="1"/>
  <c r="G190" i="11"/>
  <c r="G189" i="11"/>
  <c r="J187" i="11"/>
  <c r="H187" i="11"/>
  <c r="J185" i="11"/>
  <c r="H185" i="11"/>
  <c r="G184" i="11"/>
  <c r="H183" i="11"/>
  <c r="G183" i="11"/>
  <c r="H182" i="11"/>
  <c r="G182" i="11"/>
  <c r="H181" i="11"/>
  <c r="G181" i="11"/>
  <c r="G180" i="11"/>
  <c r="H179" i="11"/>
  <c r="G179" i="11" s="1"/>
  <c r="G176" i="11"/>
  <c r="H175" i="11"/>
  <c r="G175" i="11" s="1"/>
  <c r="H174" i="11"/>
  <c r="G174" i="11" s="1"/>
  <c r="H173" i="11"/>
  <c r="G173" i="11" s="1"/>
  <c r="I172" i="11"/>
  <c r="G172" i="11" s="1"/>
  <c r="G171" i="11"/>
  <c r="J170" i="11"/>
  <c r="I170" i="11"/>
  <c r="I168" i="11" s="1"/>
  <c r="H170" i="11"/>
  <c r="J168" i="11"/>
  <c r="H168" i="11"/>
  <c r="G166" i="11"/>
  <c r="H165" i="11"/>
  <c r="G165" i="11" s="1"/>
  <c r="J163" i="11"/>
  <c r="I163" i="11"/>
  <c r="G162" i="11"/>
  <c r="H161" i="11"/>
  <c r="G161" i="11" s="1"/>
  <c r="H160" i="11"/>
  <c r="G160" i="11" s="1"/>
  <c r="J159" i="11"/>
  <c r="I159" i="11"/>
  <c r="H159" i="11"/>
  <c r="G159" i="11" s="1"/>
  <c r="G158" i="11"/>
  <c r="J157" i="11"/>
  <c r="I157" i="11"/>
  <c r="I156" i="11" s="1"/>
  <c r="I154" i="11" s="1"/>
  <c r="H157" i="11"/>
  <c r="J156" i="11"/>
  <c r="J154" i="11" s="1"/>
  <c r="H156" i="11"/>
  <c r="I153" i="11"/>
  <c r="G153" i="11" s="1"/>
  <c r="I152" i="11"/>
  <c r="G152" i="11" s="1"/>
  <c r="I151" i="11"/>
  <c r="G151" i="11" s="1"/>
  <c r="G148" i="11"/>
  <c r="J147" i="11"/>
  <c r="I147" i="11"/>
  <c r="H147" i="11"/>
  <c r="G147" i="11"/>
  <c r="J146" i="11"/>
  <c r="I146" i="11"/>
  <c r="H146" i="11"/>
  <c r="G146" i="11"/>
  <c r="J144" i="11"/>
  <c r="I144" i="11"/>
  <c r="H144" i="11"/>
  <c r="G144" i="11" s="1"/>
  <c r="I143" i="11"/>
  <c r="G143" i="11"/>
  <c r="J142" i="11"/>
  <c r="I142" i="11"/>
  <c r="H142" i="11"/>
  <c r="G142" i="11"/>
  <c r="J141" i="11"/>
  <c r="I141" i="11"/>
  <c r="H141" i="11"/>
  <c r="G141" i="11"/>
  <c r="J139" i="11"/>
  <c r="I139" i="11"/>
  <c r="H139" i="11"/>
  <c r="G139" i="11"/>
  <c r="I138" i="11"/>
  <c r="G138" i="11"/>
  <c r="H137" i="11"/>
  <c r="G137" i="11"/>
  <c r="H136" i="11"/>
  <c r="G136" i="11"/>
  <c r="H134" i="11"/>
  <c r="G134" i="11"/>
  <c r="I133" i="11"/>
  <c r="G133" i="11"/>
  <c r="J132" i="11"/>
  <c r="I132" i="11"/>
  <c r="H132" i="11"/>
  <c r="G132" i="11"/>
  <c r="J131" i="11"/>
  <c r="I131" i="11"/>
  <c r="H131" i="11"/>
  <c r="G131" i="11"/>
  <c r="J129" i="11"/>
  <c r="I129" i="11"/>
  <c r="H129" i="11"/>
  <c r="G129" i="11"/>
  <c r="G128" i="11"/>
  <c r="H127" i="11"/>
  <c r="G127" i="11"/>
  <c r="H126" i="11"/>
  <c r="G126" i="11"/>
  <c r="H124" i="11"/>
  <c r="G124" i="11" s="1"/>
  <c r="I121" i="11"/>
  <c r="I120" i="11" s="1"/>
  <c r="I119" i="11" s="1"/>
  <c r="G121" i="11"/>
  <c r="I117" i="11"/>
  <c r="J117" i="11"/>
  <c r="H119" i="11"/>
  <c r="I116" i="11"/>
  <c r="G116" i="11"/>
  <c r="J115" i="11"/>
  <c r="I115" i="11"/>
  <c r="H115" i="11"/>
  <c r="G115" i="11"/>
  <c r="J114" i="11"/>
  <c r="I114" i="11"/>
  <c r="H114" i="11"/>
  <c r="G114" i="11"/>
  <c r="J112" i="11"/>
  <c r="I112" i="11"/>
  <c r="H112" i="11"/>
  <c r="G112" i="11" s="1"/>
  <c r="I111" i="11"/>
  <c r="G111" i="11"/>
  <c r="J110" i="11"/>
  <c r="I110" i="11"/>
  <c r="H110" i="11"/>
  <c r="G110" i="11"/>
  <c r="J109" i="11"/>
  <c r="I109" i="11"/>
  <c r="H109" i="11"/>
  <c r="G109" i="11"/>
  <c r="I108" i="11"/>
  <c r="G108" i="11"/>
  <c r="I107" i="11"/>
  <c r="G107" i="11"/>
  <c r="I106" i="11"/>
  <c r="G106" i="11"/>
  <c r="I105" i="11"/>
  <c r="G105" i="11"/>
  <c r="I104" i="11"/>
  <c r="G104" i="11"/>
  <c r="I103" i="11"/>
  <c r="G103" i="11"/>
  <c r="I102" i="11"/>
  <c r="G102" i="11"/>
  <c r="J101" i="11"/>
  <c r="I101" i="11"/>
  <c r="H101" i="11"/>
  <c r="G101" i="11"/>
  <c r="J100" i="11"/>
  <c r="I100" i="11"/>
  <c r="H100" i="11"/>
  <c r="G100" i="11"/>
  <c r="J98" i="11"/>
  <c r="I98" i="11"/>
  <c r="H98" i="11"/>
  <c r="G98" i="11"/>
  <c r="G97" i="11"/>
  <c r="H96" i="11"/>
  <c r="G96" i="11" s="1"/>
  <c r="J95" i="11"/>
  <c r="J93" i="11" s="1"/>
  <c r="I95" i="11"/>
  <c r="I93" i="11" s="1"/>
  <c r="G91" i="11"/>
  <c r="H90" i="11"/>
  <c r="G90" i="11" s="1"/>
  <c r="G85" i="11"/>
  <c r="G86" i="11"/>
  <c r="I84" i="11"/>
  <c r="G84" i="11" s="1"/>
  <c r="G83" i="11"/>
  <c r="J82" i="11"/>
  <c r="J81" i="11" s="1"/>
  <c r="J79" i="11" s="1"/>
  <c r="I78" i="11"/>
  <c r="G78" i="11" s="1"/>
  <c r="J77" i="11"/>
  <c r="I77" i="11" s="1"/>
  <c r="G77" i="11" s="1"/>
  <c r="J76" i="11"/>
  <c r="I76" i="11" s="1"/>
  <c r="G76" i="11" s="1"/>
  <c r="I74" i="11"/>
  <c r="G74" i="11"/>
  <c r="I75" i="11"/>
  <c r="G75" i="11"/>
  <c r="I72" i="11"/>
  <c r="G72" i="11"/>
  <c r="G63" i="11"/>
  <c r="I61" i="11"/>
  <c r="G61" i="11" s="1"/>
  <c r="H55" i="11"/>
  <c r="J54" i="11"/>
  <c r="H54" i="11"/>
  <c r="G51" i="11"/>
  <c r="H50" i="11"/>
  <c r="G50" i="11"/>
  <c r="H49" i="11"/>
  <c r="G49" i="11"/>
  <c r="G42" i="11"/>
  <c r="G47" i="11"/>
  <c r="G46" i="11"/>
  <c r="G45" i="11"/>
  <c r="G44" i="11"/>
  <c r="G43" i="11"/>
  <c r="G41" i="11"/>
  <c r="J40" i="11"/>
  <c r="J39" i="11" s="1"/>
  <c r="J37" i="11" s="1"/>
  <c r="I40" i="11"/>
  <c r="H40" i="11"/>
  <c r="G40" i="11" s="1"/>
  <c r="I39" i="11"/>
  <c r="I37" i="11" s="1"/>
  <c r="I36" i="11"/>
  <c r="G36" i="11" s="1"/>
  <c r="I35" i="11"/>
  <c r="G35" i="11" s="1"/>
  <c r="I34" i="11"/>
  <c r="G34" i="11"/>
  <c r="G33" i="11"/>
  <c r="I32" i="11"/>
  <c r="G32" i="11" s="1"/>
  <c r="G30" i="11"/>
  <c r="J28" i="11"/>
  <c r="I28" i="11" s="1"/>
  <c r="I27" i="11" s="1"/>
  <c r="I25" i="11" s="1"/>
  <c r="H28" i="11"/>
  <c r="G24" i="11"/>
  <c r="G23" i="11"/>
  <c r="H22" i="11"/>
  <c r="J21" i="11"/>
  <c r="I21" i="11" s="1"/>
  <c r="J20" i="11"/>
  <c r="G19" i="11"/>
  <c r="G18" i="11" s="1"/>
  <c r="G17" i="11" s="1"/>
  <c r="G16" i="11"/>
  <c r="G15" i="11" s="1"/>
  <c r="H14" i="11"/>
  <c r="H12" i="11" s="1"/>
  <c r="H21" i="11" l="1"/>
  <c r="G22" i="11"/>
  <c r="I66" i="11"/>
  <c r="I11" i="13"/>
  <c r="I69" i="13"/>
  <c r="I68" i="13"/>
  <c r="I82" i="13" s="1"/>
  <c r="G66" i="11"/>
  <c r="I55" i="11"/>
  <c r="I20" i="11"/>
  <c r="G14" i="11"/>
  <c r="G12" i="11" s="1"/>
  <c r="G28" i="11"/>
  <c r="G119" i="11"/>
  <c r="G156" i="11"/>
  <c r="G168" i="11"/>
  <c r="H27" i="11"/>
  <c r="H25" i="11" s="1"/>
  <c r="J27" i="11"/>
  <c r="J25" i="11" s="1"/>
  <c r="H39" i="11"/>
  <c r="H52" i="11"/>
  <c r="I82" i="11"/>
  <c r="G82" i="11" s="1"/>
  <c r="H89" i="11"/>
  <c r="H95" i="11"/>
  <c r="H117" i="11"/>
  <c r="G117" i="11" s="1"/>
  <c r="G120" i="11"/>
  <c r="H154" i="11"/>
  <c r="G154" i="11" s="1"/>
  <c r="G157" i="11"/>
  <c r="H164" i="11"/>
  <c r="G170" i="11"/>
  <c r="H178" i="11"/>
  <c r="H81" i="11"/>
  <c r="H79" i="11" s="1"/>
  <c r="G27" i="11"/>
  <c r="G11" i="13"/>
  <c r="G82" i="13" s="1"/>
  <c r="J65" i="11"/>
  <c r="I202" i="11"/>
  <c r="I201" i="11" s="1"/>
  <c r="I199" i="11" s="1"/>
  <c r="H20" i="11" l="1"/>
  <c r="G21" i="11"/>
  <c r="G20" i="11" s="1"/>
  <c r="G55" i="11"/>
  <c r="I54" i="11"/>
  <c r="G54" i="11" s="1"/>
  <c r="G25" i="11"/>
  <c r="G191" i="11"/>
  <c r="I81" i="11"/>
  <c r="I79" i="11" s="1"/>
  <c r="G188" i="11"/>
  <c r="I187" i="11"/>
  <c r="G187" i="11" s="1"/>
  <c r="G178" i="11"/>
  <c r="H177" i="11"/>
  <c r="G177" i="11" s="1"/>
  <c r="G164" i="11"/>
  <c r="H163" i="11"/>
  <c r="G163" i="11" s="1"/>
  <c r="G89" i="11"/>
  <c r="H87" i="11"/>
  <c r="G87" i="11" s="1"/>
  <c r="H93" i="11"/>
  <c r="G95" i="11"/>
  <c r="G93" i="11" s="1"/>
  <c r="G39" i="11"/>
  <c r="H37" i="11"/>
  <c r="G81" i="11"/>
  <c r="G79" i="11" s="1"/>
  <c r="L79" i="11" s="1"/>
  <c r="G201" i="11"/>
  <c r="G199" i="11" s="1"/>
  <c r="I65" i="11"/>
  <c r="G65" i="11" s="1"/>
  <c r="J52" i="11"/>
  <c r="J206" i="11" s="1"/>
  <c r="G37" i="11" l="1"/>
  <c r="L37" i="11" s="1"/>
  <c r="H206" i="11"/>
  <c r="I185" i="11"/>
  <c r="I52" i="11"/>
  <c r="I206" i="11" l="1"/>
  <c r="I87" i="13" s="1"/>
  <c r="G185" i="11"/>
  <c r="G52" i="11"/>
  <c r="L52" i="11" s="1"/>
  <c r="G206" i="11" l="1"/>
  <c r="D19" i="6"/>
  <c r="D17" i="6"/>
  <c r="D14" i="6"/>
  <c r="D12" i="6"/>
  <c r="D10" i="6"/>
  <c r="C37" i="5"/>
  <c r="D108" i="6" l="1"/>
  <c r="D107" i="6" s="1"/>
  <c r="C36" i="5"/>
  <c r="C35" i="5" s="1"/>
</calcChain>
</file>

<file path=xl/sharedStrings.xml><?xml version="1.0" encoding="utf-8"?>
<sst xmlns="http://schemas.openxmlformats.org/spreadsheetml/2006/main" count="1473" uniqueCount="590">
  <si>
    <t>Додаток 1</t>
  </si>
  <si>
    <t>(грн)</t>
  </si>
  <si>
    <t>Код</t>
  </si>
  <si>
    <t>Найменування згідно з Класифікацією доходів бюджету</t>
  </si>
  <si>
    <t>Усього</t>
  </si>
  <si>
    <t>Загальний фонд</t>
  </si>
  <si>
    <t>Спеціальний фонд</t>
  </si>
  <si>
    <t>усього</t>
  </si>
  <si>
    <t>у тому числі бюджет розвитку</t>
  </si>
  <si>
    <t>Податкові надходження</t>
  </si>
  <si>
    <t>Податки на доходи, податки на прибуток, податки на збільшення ринкової вартості</t>
  </si>
  <si>
    <t>Податок та збір на доходи фізичних осіб</t>
  </si>
  <si>
    <t>Податок на доходи фізичних осіб, що сплачується податковими агентами, із доходів платника податку у вигляді заробітної плати</t>
  </si>
  <si>
    <t>Податок на доходи фізичних осіб, що сплачується податковими агентами, із доходів платника податку інших ніж заробітна плата</t>
  </si>
  <si>
    <t>Податок на доходи фізичних осіб, що сплачується фізичними особами за результатами річного декларування</t>
  </si>
  <si>
    <t>Податок на доходи фізичних осіб у вигляді мінімального податкового зобов`язання, що підлягає сплаті фізичними особами</t>
  </si>
  <si>
    <t>Податок на прибуток підприємств</t>
  </si>
  <si>
    <t>Податок на прибуток підприємств та фінансових установ комунальної власності</t>
  </si>
  <si>
    <t>Внутрішні податки на товари та послуги</t>
  </si>
  <si>
    <t>Акцизний податок з вироблених в Україні підакцизних товарів (продукції)</t>
  </si>
  <si>
    <t>Пальне</t>
  </si>
  <si>
    <t>Акцизний податок з ввезених на митну територію України підакцизних товарів (продукції)</t>
  </si>
  <si>
    <t>Акцизний податок з реалізації суб`єктами господарювання роздрібної торгівлі підакцизних товарів</t>
  </si>
  <si>
    <t>Акцизний податок з реалізації виробниками та/або імпортерами, у тому числі в роздрібній торгівлі тютюнових виробів, тютюну та промислових замінників тютюну, рідин, що використовуються в електронних сигаретах, що оподатковується згідно з підпунктом 213.1.14 пункту 213.1 статті 213 Податкового кодексу України</t>
  </si>
  <si>
    <t>Акцизний податок з реалізації суб`єктами господарювання роздрібної торгівлі підакцизних товарів (крім тих, що оподатковуються згідно з підпунктом 213.1.14 пункту 213.1 статті 213 Податкового кодексу України)</t>
  </si>
  <si>
    <t>Місцеві податки та збори, що сплачуються (перераховуються) згідно з Податковим кодексом України</t>
  </si>
  <si>
    <t>Податок на майно</t>
  </si>
  <si>
    <t>Податок на нерухоме майно, відмінне від земельної ділянки, сплачений юридичними особами, які є власниками об`єктів житлової нерухомості</t>
  </si>
  <si>
    <t>Податок на нерухоме майно, відмінне від земельної ділянки, сплачений фізичними особами, які є власниками об`єктів житлової нерухомості</t>
  </si>
  <si>
    <t>Податок на нерухоме майно, відмінне від земельної ділянки, сплачений фізичними особами, які є власниками об`єктів нежитлової нерухомості</t>
  </si>
  <si>
    <t>Податок на нерухоме майно, відмінне від земельної ділянки, сплачений юридичними особами, які є власниками об`єктів нежитлової нерухомості</t>
  </si>
  <si>
    <t>Земельний податок з юридичних осіб</t>
  </si>
  <si>
    <t>Орендна плата з юридичних осіб</t>
  </si>
  <si>
    <t>Земельний податок з фізичних осіб</t>
  </si>
  <si>
    <t>Орендна плата з фізичних осіб</t>
  </si>
  <si>
    <t>Єдиний податок</t>
  </si>
  <si>
    <t>Єдиний податок з юридичних осіб</t>
  </si>
  <si>
    <t>Єдиний податок з фізичних осіб</t>
  </si>
  <si>
    <t>Єдиний податок з сільськогосподарських товаровиробників, у яких частка сільськогосподарського товаровиробництва за попередній податковий (звітний) рік дорівнює або перевищує 75 відсотків</t>
  </si>
  <si>
    <t>Інші податки та збори</t>
  </si>
  <si>
    <t>Екологічний податок</t>
  </si>
  <si>
    <t>Екологічний податок, який справляється за викиди в атмосферне повітря забруднюючих речовин стаціонарними джерелами забруднення (за винятком викидів в атмосферне повітря двоокису вуглецю)</t>
  </si>
  <si>
    <t>Надходження від скидів забруднюючих речовин безпосередньо у водні об`єкти</t>
  </si>
  <si>
    <t>Надходження від розміщення відходів у спеціально відведених для цього місцях чи на об`єктах, крім розміщення окремих видів відходів як вторинної сировини</t>
  </si>
  <si>
    <t>Неподаткові надходження</t>
  </si>
  <si>
    <t>Адміністративні збори та платежі, доходи від некомерційної господарської діяльності</t>
  </si>
  <si>
    <t>Плата за надання адміністративних послуг</t>
  </si>
  <si>
    <t>Адміністративний збір, що справляється відповідно до Закону України `Про державну реєстрацію юридичних осіб, фізичних осіб - підприємців та громадських формувань`</t>
  </si>
  <si>
    <t>Плата за надання інших адміністративних послуг</t>
  </si>
  <si>
    <t>Адміністративний збір за державну реєстрацію речових прав на нерухоме майно та їх обтяжень</t>
  </si>
  <si>
    <t>Державне мито</t>
  </si>
  <si>
    <t>Державне мито, що сплачується за місцем розгляду та оформлення документів, у тому числі за оформлення документів на спадщину і дарування</t>
  </si>
  <si>
    <t>Державне мито, пов`язане з видачею та оформленням закордонних паспортів (посвідок) та паспортів громадян України</t>
  </si>
  <si>
    <t>Інші неподаткові надходження</t>
  </si>
  <si>
    <t>Інші надходження</t>
  </si>
  <si>
    <t>Власні надходження бюджетних установ</t>
  </si>
  <si>
    <t>Надходження від плати за послуги, що надаються бюджетними установами згідно із законодавством</t>
  </si>
  <si>
    <t>Плата за послуги, що надаються бюджетними установами згідно з їх основною діяльністю</t>
  </si>
  <si>
    <t>Плата за оренду майна бюджетних установ, що здійснюється відповідно до Закону України `Про оренду державного та комунального майна`</t>
  </si>
  <si>
    <t>Усього доходів (без урахування міжбюджетних трансфертів)</t>
  </si>
  <si>
    <t>Офіційні трансферти</t>
  </si>
  <si>
    <t>Від органів державного управління</t>
  </si>
  <si>
    <t>Дотації з державного бюджету місцевим бюджетам</t>
  </si>
  <si>
    <t>Базова дотація</t>
  </si>
  <si>
    <t>Субвенції з державного бюджету місцевим бюджетам</t>
  </si>
  <si>
    <t>Освітня субвенція з державного бюджету місцевим бюджетам</t>
  </si>
  <si>
    <t>Субвенція з державного бюджету місцевим бюджетам на надання державної підтримки особам з особливими освітніми потребами</t>
  </si>
  <si>
    <t>Субвенція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</si>
  <si>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Субвенція з державного бюджету місцевим бюджетам на здійснення доплат педагогічним працівникам закладів загальної середньої освіти</t>
  </si>
  <si>
    <t>Субвенції з місцевих бюджетів іншим місцевим бюджетам</t>
  </si>
  <si>
    <t>Інші субвенції з місцевого бюджету</t>
  </si>
  <si>
    <t>Разом доходів</t>
  </si>
  <si>
    <t>X</t>
  </si>
  <si>
    <t>Секретар ради</t>
  </si>
  <si>
    <t>Ольга ЦИЦЮРА</t>
  </si>
  <si>
    <t>0450600000</t>
  </si>
  <si>
    <t>(код бюджету)</t>
  </si>
  <si>
    <t>Додаток 2</t>
  </si>
  <si>
    <t>Найменування згідно з Класифікацією фінансування бюджету</t>
  </si>
  <si>
    <t>Фінансування за типом кредитора</t>
  </si>
  <si>
    <t>Внутрішнє фінансування</t>
  </si>
  <si>
    <t>Фінансування за рахунок зміни залишків коштів бюджетів</t>
  </si>
  <si>
    <t>На початок періоду</t>
  </si>
  <si>
    <t>На кінець періоду</t>
  </si>
  <si>
    <t>Передача коштів із спеціального до загального фонду бюджету</t>
  </si>
  <si>
    <t>Інші розрахунки</t>
  </si>
  <si>
    <t>Кошти, що передаються із загального фонду бюджету до бюджету розвитку (спеціального фонду)</t>
  </si>
  <si>
    <t>Загальне фінансування</t>
  </si>
  <si>
    <t>Фінансування за типом боргового зобов’язання</t>
  </si>
  <si>
    <t>Фінансування за активними операціями</t>
  </si>
  <si>
    <t>Зміни обсягів бюджетних коштів</t>
  </si>
  <si>
    <t>Додаток 3</t>
  </si>
  <si>
    <t>РОЗПОДІЛ</t>
  </si>
  <si>
    <t>(грн.)</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</si>
  <si>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</si>
  <si>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</si>
  <si>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</si>
  <si>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Найменування головного розпорядника коштів місцевого бюджету/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</si>
  <si>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Разом</t>
  </si>
  <si>
    <t>видатки споживання</t>
  </si>
  <si>
    <t>з них</t>
  </si>
  <si>
    <t>видатки розвитку</t>
  </si>
  <si>
    <t>оплата праці</t>
  </si>
  <si>
    <t>комунальні послуги та енергоносії</t>
  </si>
  <si>
    <t>0200000</t>
  </si>
  <si>
    <t>Виконавчий комітет Зеленодольської міської ради</t>
  </si>
  <si>
    <t>0210000</t>
  </si>
  <si>
    <t>0210150</t>
  </si>
  <si>
    <t>0150</t>
  </si>
  <si>
    <t>0111</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</si>
  <si>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</si>
  <si>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0212111</t>
  </si>
  <si>
    <t>2111</t>
  </si>
  <si>
    <t>0726</t>
  </si>
  <si>
    <t>Первинна медична допомога населенню, що надається центрами первинної медичної (медико-санітарної) допомоги</t>
  </si>
  <si>
    <t>0213050</t>
  </si>
  <si>
    <t>3050</t>
  </si>
  <si>
    <t>1070</t>
  </si>
  <si>
    <t>Пільгове медичне обслуговування осіб, які постраждали внаслідок Чорнобильської катастрофи</t>
  </si>
  <si>
    <t>0213160</t>
  </si>
  <si>
    <t>3160</t>
  </si>
  <si>
    <t>1010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</si>
  <si>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</si>
  <si>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0213242</t>
  </si>
  <si>
    <t>3242</t>
  </si>
  <si>
    <t>1090</t>
  </si>
  <si>
    <t>Інші заходи у сфері соціального захисту і соціального забезпечення</t>
  </si>
  <si>
    <t>0216013</t>
  </si>
  <si>
    <t>6013</t>
  </si>
  <si>
    <t>0620</t>
  </si>
  <si>
    <t>Забезпечення діяльності водопровідно-каналізаційного господарства</t>
  </si>
  <si>
    <t>0216014</t>
  </si>
  <si>
    <t>6014</t>
  </si>
  <si>
    <t>Забезпечення збору та вивезення сміття і відходів</t>
  </si>
  <si>
    <t>0216030</t>
  </si>
  <si>
    <t>6030</t>
  </si>
  <si>
    <t>Організація благоустрою населених пунктів</t>
  </si>
  <si>
    <t>0216071</t>
  </si>
  <si>
    <t>6071</t>
  </si>
  <si>
    <t>0640</t>
  </si>
  <si>
    <t>0216090</t>
  </si>
  <si>
    <t>6090</t>
  </si>
  <si>
    <t>Інша діяльність у сфері житлово-комунального господарства</t>
  </si>
  <si>
    <t>0216091</t>
  </si>
  <si>
    <t>6091</t>
  </si>
  <si>
    <t>Будівництво об`єктів житлово-комунального господарства</t>
  </si>
  <si>
    <t>0217130</t>
  </si>
  <si>
    <t>7130</t>
  </si>
  <si>
    <t>0421</t>
  </si>
  <si>
    <t>Здійснення заходів із землеустрою</t>
  </si>
  <si>
    <t>0217461</t>
  </si>
  <si>
    <t>7461</t>
  </si>
  <si>
    <t>0456</t>
  </si>
  <si>
    <t>Утримання та розвиток автомобільних доріг та дорожньої інфраструктури за рахунок коштів місцевого бюджету</t>
  </si>
  <si>
    <t>0217680</t>
  </si>
  <si>
    <t>7680</t>
  </si>
  <si>
    <t>0490</t>
  </si>
  <si>
    <t>Членські внески до асоціацій органів місцевого самоврядування</t>
  </si>
  <si>
    <t>0218110</t>
  </si>
  <si>
    <t>8110</t>
  </si>
  <si>
    <t>0320</t>
  </si>
  <si>
    <t>Заходи із запобігання та ліквідації надзвичайних ситуацій та наслідків стихійного лиха</t>
  </si>
  <si>
    <t>0218120</t>
  </si>
  <si>
    <t>8120</t>
  </si>
  <si>
    <t>Заходи з організації рятування на водах</t>
  </si>
  <si>
    <t>0218230</t>
  </si>
  <si>
    <t>8230</t>
  </si>
  <si>
    <t>0380</t>
  </si>
  <si>
    <t>Інші заходи громадського порядку та безпеки</t>
  </si>
  <si>
    <t>0218340</t>
  </si>
  <si>
    <t>8340</t>
  </si>
  <si>
    <t>0540</t>
  </si>
  <si>
    <t>Природоохоронні заходи за рахунок цільових фондів</t>
  </si>
  <si>
    <t>0219770</t>
  </si>
  <si>
    <t>9770</t>
  </si>
  <si>
    <t>0180</t>
  </si>
  <si>
    <t>0219800</t>
  </si>
  <si>
    <t>9800</t>
  </si>
  <si>
    <t>Субвенція з місцевого бюджету державному бюджету на виконання програм соціально-економічного розвитку регіонів</t>
  </si>
  <si>
    <t>0600000</t>
  </si>
  <si>
    <t>0610000</t>
  </si>
  <si>
    <t>0610160</t>
  </si>
  <si>
    <t>0160</t>
  </si>
  <si>
    <t>Керівництво і управління у відповідній сфері у містах (місті Києві), селищах, селах, територіальних громадах</t>
  </si>
  <si>
    <t>0611010</t>
  </si>
  <si>
    <t>0910</t>
  </si>
  <si>
    <t>Надання дошкільної освіти</t>
  </si>
  <si>
    <t>0611021</t>
  </si>
  <si>
    <t>1021</t>
  </si>
  <si>
    <t>0921</t>
  </si>
  <si>
    <t>Надання загальної середньої освіти закладами загальної середньої освіти за рахунок коштів місцевого бюджету</t>
  </si>
  <si>
    <t>0611031</t>
  </si>
  <si>
    <t>1031</t>
  </si>
  <si>
    <t>Надання загальної середньої освіти закладами загальної середньої освіти за рахунок освітньої субвенції</t>
  </si>
  <si>
    <t>0611070</t>
  </si>
  <si>
    <t>0960</t>
  </si>
  <si>
    <t>Надання позашкільної освіти закладами позашкільної освіти, заходи із позашкільної роботи з дітьми</t>
  </si>
  <si>
    <t>0611080</t>
  </si>
  <si>
    <t>1080</t>
  </si>
  <si>
    <t>Надання спеціалізованої освіти мистецькими школами</t>
  </si>
  <si>
    <t>0611141</t>
  </si>
  <si>
    <t>1141</t>
  </si>
  <si>
    <t>0990</t>
  </si>
  <si>
    <t>Забезпечення діяльності інших закладів у сфері освіти</t>
  </si>
  <si>
    <t>0611142</t>
  </si>
  <si>
    <t>1142</t>
  </si>
  <si>
    <t>Інші програми та заходи у сфері освіти</t>
  </si>
  <si>
    <t>0611183</t>
  </si>
  <si>
    <t>1183</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</si>
  <si>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</si>
  <si>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0611184</t>
  </si>
  <si>
    <t>1184</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</si>
  <si>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</si>
  <si>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0611200</t>
  </si>
  <si>
    <t>1200</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</si>
  <si>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</si>
  <si>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0611300</t>
  </si>
  <si>
    <t>1300</t>
  </si>
  <si>
    <t>Будівництво освітніх установ та закладів</t>
  </si>
  <si>
    <t>0611600</t>
  </si>
  <si>
    <t>1600</t>
  </si>
  <si>
    <t>Здійснення доплат педагогічним працівникам закладів загальної середньої освіти за рахунок субвенції з державного бюджету місцевим бюджетам</t>
  </si>
  <si>
    <t>0613131</t>
  </si>
  <si>
    <t>3131</t>
  </si>
  <si>
    <t>1040</t>
  </si>
  <si>
    <t>Здійснення заходів та реалізація проектів на виконання Державної цільової соціальної програми `Молодь України`</t>
  </si>
  <si>
    <t>0613133</t>
  </si>
  <si>
    <t>3133</t>
  </si>
  <si>
    <t>Забезпечення молодіжними центрами соціального становлення та розвитку молоді та інші заходи у сфері молодіжної політики</t>
  </si>
  <si>
    <t>0613140</t>
  </si>
  <si>
    <t>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</si>
  <si>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</si>
  <si>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0614030</t>
  </si>
  <si>
    <t>4030</t>
  </si>
  <si>
    <t>0824</t>
  </si>
  <si>
    <t>Забезпечення діяльності бібліотек</t>
  </si>
  <si>
    <t>0614060</t>
  </si>
  <si>
    <t>4060</t>
  </si>
  <si>
    <t>0828</t>
  </si>
  <si>
    <t>Забезпечення діяльності палаців i будинків культури, клубів, центрів дозвілля та iнших клубних закладів</t>
  </si>
  <si>
    <t>0615031</t>
  </si>
  <si>
    <t>5031</t>
  </si>
  <si>
    <t>0810</t>
  </si>
  <si>
    <t>Розвиток здібностей у дітей та молоді з фізичної культури та спорту комунальними дитячо- юнацькими спортивними школами</t>
  </si>
  <si>
    <t>3700000</t>
  </si>
  <si>
    <t>Фінансовий відділ Зеленодольської міської ради</t>
  </si>
  <si>
    <t>3710000</t>
  </si>
  <si>
    <t>3710160</t>
  </si>
  <si>
    <t>3718710</t>
  </si>
  <si>
    <t>8710</t>
  </si>
  <si>
    <t>0133</t>
  </si>
  <si>
    <t>Резервний фонд місцевого бюджету</t>
  </si>
  <si>
    <t>УСЬОГО</t>
  </si>
  <si>
    <t>Додаток 4</t>
  </si>
  <si>
    <t xml:space="preserve">Міжбюджетні трансферти на 2025 рік </t>
  </si>
  <si>
    <t>1.Показники міжбюджетних трансфертів з інших бюджетів                               грн</t>
  </si>
  <si>
    <t>Код класифікації доходу бюджету/ Код бюджету</t>
  </si>
  <si>
    <t>Найменування трансферту/ Найменування бюджету-надавача міжбюджетного трансферту</t>
  </si>
  <si>
    <t>І. Трансферти до загального фонду бюджету</t>
  </si>
  <si>
    <t xml:space="preserve">Державний бюджет України </t>
  </si>
  <si>
    <t>Інші субвенції з місцевого бюджету (Субвенція з обласного бюджету місцевим бюджетам на пільгове медичне обслуговування осіб, які постраждали внаслідок Чорнобильської катастрофи)</t>
  </si>
  <si>
    <t>0410000000</t>
  </si>
  <si>
    <t>Обласний бюджет Дніпропетровської області</t>
  </si>
  <si>
    <t>ІІ. Трансферти до спеціального фонду бюджету</t>
  </si>
  <si>
    <t>Х</t>
  </si>
  <si>
    <t>УСЬОГО за розділами І, ІІ, у тому числі:</t>
  </si>
  <si>
    <t>загальний фонд</t>
  </si>
  <si>
    <t>спеціальний фонд</t>
  </si>
  <si>
    <t>Продовження додатка 4</t>
  </si>
  <si>
    <t>2. Показники міжбюджетних трансфертів іншим бюджетам</t>
  </si>
  <si>
    <t>Код програмної класифікації видатків та кредитування місцевого бюджету/ Код бюджету</t>
  </si>
  <si>
    <t>Код типової програмної класифікації видатків та кредитування місцевого бюджету</t>
  </si>
  <si>
    <t>Найменування трансферту/ Найменування бюджету - отримувача міжбюджетного трансферту</t>
  </si>
  <si>
    <t>І. Трансферти із загального фонду бюджету</t>
  </si>
  <si>
    <t>х</t>
  </si>
  <si>
    <t>0450100000</t>
  </si>
  <si>
    <t>Бюджет Апостолівської міської територіальної громади</t>
  </si>
  <si>
    <t>0451000000</t>
  </si>
  <si>
    <t>Інші субвенції з місцевого бюджету ( Вакулівська сільська територіальна громада на утримання Комунального закладу «Малий груповий будинок «Затишок» Вакулівської сільської ради Криворізького району Дніпропетровської області» )</t>
  </si>
  <si>
    <t>0450500000</t>
  </si>
  <si>
    <t>Бюджет Вакулівської сільської територіальної громади</t>
  </si>
  <si>
    <t xml:space="preserve">Інші субвенції з місцевого бюджету ( Солонянська селищна територіальна громада на  (на проведення інформаційно-методичних консультацій та психологічної підтримки педагогічним працівникам закладів освіти) </t>
  </si>
  <si>
    <t>0451300000</t>
  </si>
  <si>
    <t>Бюджет Солонянської селищної територіальної громади</t>
  </si>
  <si>
    <t>Інші субвенції з місцевого бюджету ("Комунальному підприємству «Обласний центр екстреної медичної допомоги та медицини катастроф» Дніпропетровської обласної ради для удосконаленн надання екстреної медичної допомоги  ")</t>
  </si>
  <si>
    <t>Обласний бюджет Дніпропетровської області)</t>
  </si>
  <si>
    <t>Субвенція з місцевого бюджету державному бюджету на виконання програм соціально-економічного розвитку регіонів  на виконання Програми підтримки діяльності Служби безпеки України  ( для підтримки УСБУ у Дніпропетровській області)</t>
  </si>
  <si>
    <t>військова частина А7224 Збройних сил України на поточний ремонт автотранспорту та запчастин до нього</t>
  </si>
  <si>
    <t>військова частина А1962 Збройних сил України на придбання БПЛА FPV-типу )</t>
  </si>
  <si>
    <t>військова частина А4698 Збройних сил України на придбання батареї на дрон «Вампір» та «Хеві Шот», виносних антен «Авенжер», кабеля для антени «Старлінк», коаксикального кабеля для «Mavic»   )</t>
  </si>
  <si>
    <t>військова частина А4638 Збройних сил України на закупівлю БПЛА типу FPV, засобів РЕБ та наземних роботизованих комплексів</t>
  </si>
  <si>
    <t>військова частина А7014 Збройних сил України на закупівлю комплектуючих до БПЛА та супутнього обладнання</t>
  </si>
  <si>
    <t xml:space="preserve">'військова частина Т0320  Збройних сил України назакупівлю радіостанцій, пристроїв для роботи комп'ютерної мережі, комплектуючих до комп'ютерної техніки, систем відеонагляду, та оргтехніки, телескопічних щогл, телефонного та серверного обладнання та інших витратних матеріалів </t>
  </si>
  <si>
    <t xml:space="preserve">'субвенція  державному бюджету на виконання програм соціально-економічного розвитку регіонів  на виконання Програми підтримки Дніпропетровського управління Депертаменту внутрішньої безпеки Національної поліції України на 2025 рік, на придбання  детектору прихованих камер, електронні носії інформації </t>
  </si>
  <si>
    <t>субвенція  державному бюджету на виконання програм соціально-економічного розвитку регіонів на виконання Програми захисту населення і територій від надзвичайних ситуацій техногенного та природного характеру, забезпечення пожежної безпеки  Зеленодольської міської територіальної громади  на 2025 рік 20 державній пожежно - рятувальній частині 3 державного пожежно-рятувального загону Головного управління ДСНС України у Дніпропетровській області на придбання паливно-мастильних матеріалів, будівельних матеріалів, матеріалів для оздоблення (стін, підлоги стелі), елементів електричних схем, світильніків та араматури, кабелів, дротів та супутньої продукції, металево-пластикових дверей, огороджувального паркану, меблів, віконних ролетів, принтеру, телевізору, кондиціонеру інверторного, пилососу, рушникосушарки електричної з метою проведення ремонтних робіт та приведення відповідно до норм службових приміщень  20 ДПРЧ  3 ДПР</t>
  </si>
  <si>
    <t>'Субвенція з місцевого бюджету державному бюджету на виконання програм соціально-економічного розвитку регіонів на виконання програм соціально-економічного розвитку регіоні на виконання  Програми підтримки державної політики у сфері казначейського обслуговування бюджетних коштів в Зеленодольської міській територіальній громаді на 2025 рік</t>
  </si>
  <si>
    <t>Державний бюджет</t>
  </si>
  <si>
    <t>ІІ. Трансферти із спеціального фонду бюджету</t>
  </si>
  <si>
    <t>військова частина А1836 Збройних сил України на придбання автомобіля</t>
  </si>
  <si>
    <t xml:space="preserve">військова частина А7384  для ( в/ч А7408)  Збройних сил України на придбання автомобільної техніки, засобів РЕБ та РЕР, оргтехніки, ударних та розвідувальних БПлА, систем відеоспостереження </t>
  </si>
  <si>
    <t>військова частина А3283 Збройних сил України на придбання квадрокоптерів "Mavic"</t>
  </si>
  <si>
    <t>військова частина А1962 Збройних сил України на придбання вантажного мікроавтобуса</t>
  </si>
  <si>
    <t>військова частина А4698 Збройних сил України на придбання зарядної станції «Буревій»</t>
  </si>
  <si>
    <t>військова частина А4030  Збройних сил України на придбання джерел резервного живлення</t>
  </si>
  <si>
    <t>військова частина А7384 Збройних сил України (для в/ч А7406 ) на придбання транспортних засобів,безпілотних наземних радіокерованих комплексів, БПЛА, засобів ближнього бою та розвідки,засобів РЕР та РЕБ</t>
  </si>
  <si>
    <t xml:space="preserve">військова частина А4714  Збройних сил України на матеріально-технічне забезпечення та придбання автомобільної техніки </t>
  </si>
  <si>
    <t>субвенція державному бюджету на виконання програм соціально-економічного розвитку регіонів на виконання Програми підтримки Дніпропетровського управління Депертаменту внутрішньої безпеки Національної поліції України на 2025 рік, на придбання тепловізора, БПЛА, детектору мобільних та безпровідних сигналів, детектору цифрових радіокомунікацій, комп'ютерної техніки )</t>
  </si>
  <si>
    <t>субвенція  державному бюджету  на виконання програм соціально-економічного розвитку регіонів на виконання Програми захисту населення і територій від надзвичайних ситуацій техногенного та природного характеру, забезпечення пожежної безпеки  Зеленодольської міської територіальної громади  на 2025 рік 20 державній пожежно - рятувальній частині 3 державного пожежно-рятувального загону Головного управління ДСНС України у Дніпропетровській області на придбаннякомп’ютерного обладнання (принтерів); телевізійного та аудіовізуального обладнання (led телевізорів);кондиціонери повітря (інверторних кондиціонерів).  з метою   приведення відповідно до норм службових приміщень  20 ДПРЧ  3 ДПР</t>
  </si>
  <si>
    <t>Субвенція з місцевого бюджету державному бюджету  на виконання програм соціально-економічного розвитку регіонів на виконання заходів комплексної Програми профілактики злочинності і правопорушень на території Зеленодольської міської територіальної громади на 2025 рік  Криворізькому РУП ГУ  Національної поліції в Дніпропетровській області, на придбання легкового автомобіля спеціалізованого призначення на базі легкового автомобіля Renault DUSTER для відділення поліції № 10 Криворізького районного управління поліції Головного управління Національної поліції в Дніпропетровській області</t>
  </si>
  <si>
    <t xml:space="preserve">Субвенція з місцевого бюджету державному бюджету на виконання програм соціально-економічного розвитку регіонів на виконання програм соціально-економічного розвитку регіонів на виконання Програми підтримки  Управління стратегічних розслідувань в Дніпропетровській області Національної поліції України на 2025 рік на придбання автомобільного транспорту для Управління стратегічних розслідувань в Дніпропетровській області </t>
  </si>
  <si>
    <t xml:space="preserve">                                    Ольга ЦИЦЮРА</t>
  </si>
  <si>
    <t>Додаток 5</t>
  </si>
  <si>
    <t>Розподіл витрат бюджету Зеленодольської міської  територіальної громади на реалізацію міських програм у 2025 році</t>
  </si>
  <si>
    <t xml:space="preserve"> код бюджету</t>
  </si>
  <si>
    <t>Код Програмної класифікації видатків та кредитування місцевих бюджетів</t>
  </si>
  <si>
    <t>Код Типової програмної класифікації видатків та кредитування місцевих бюджетів</t>
  </si>
  <si>
    <t>Найменування головного розпорядника коштів місцевого бюджету / відповідального виконавця, найменування бюджетної програми/підпрограми згідно з Типовою програмною класифікацією видатків та кредитування місцевих бюджетів</t>
  </si>
  <si>
    <t>Найменування місцевої/регіональної програми</t>
  </si>
  <si>
    <t>Дата та номер документа, яким затверджено місцеву регіональну програму</t>
  </si>
  <si>
    <t>Програма розвитку освіти Зеленодольської міської  територіальної громади
 на 2025 рік</t>
  </si>
  <si>
    <t>24.12.2024.№1726</t>
  </si>
  <si>
    <t>у тому числі:</t>
  </si>
  <si>
    <t>Відділ освіти, культури, спорту та молодіжної політики  Зеленодольської міської ради</t>
  </si>
  <si>
    <t xml:space="preserve">Здійснення заходів та реалізація проектів на виконання Державної цільової  програми "Молодь України" </t>
  </si>
  <si>
    <t>Програма підтримки та розвитку молоді
              Зеленодольської міської територіальної громади на 2025-2026 рік.</t>
  </si>
  <si>
    <t>24.12.2024.№1729</t>
  </si>
  <si>
    <t>Інші заходи та заклади молодіжної політики</t>
  </si>
  <si>
    <t xml:space="preserve">Програма центру активності громадян 
Зеленодольської міської територіальної громади на 2025-2026 рік </t>
  </si>
  <si>
    <t>24.12.2024.№1730</t>
  </si>
  <si>
    <t>Оздоровлення та відпочинок дітей(крім заходів з оздоровлення дітей, що здійснюються за рахунок коштів на оздоровлення громадян, які постраждали внаслідок Чорнобильської катастрофи0</t>
  </si>
  <si>
    <t xml:space="preserve">Програма
оздоровлення і відпочинку дітей Зеленодольської міської територіальної громади на 2025 рік </t>
  </si>
  <si>
    <t>24.12.2024.№1728</t>
  </si>
  <si>
    <t>Програма розвитку та фінансової підтримки комунального некомерційного підприємства "Зеленодольський центр первинної медико-санітарної допомоги" Зеленодольської міської ради на 2025-2027 роки</t>
  </si>
  <si>
    <t>24.12.2024.№1741</t>
  </si>
  <si>
    <t>Виконавчий комітет міської ради</t>
  </si>
  <si>
    <t>СОЦІАЛЬНІ ПРОГРАМИ</t>
  </si>
  <si>
    <t xml:space="preserve">Програми соціального захисту населення Зеленодольської міської  територіальної громади на 2025 рік  </t>
  </si>
  <si>
    <t>24.12.2024.№1719</t>
  </si>
  <si>
    <t>Програма організації безоплатного поховання померлих (загиблих) військовослужбовців, учасників бойових дій та учасників інших підрозділів, які загинули під час виконання бойового завдання із забезпечення національної безпеки і оборони, внаслідок російської агресії в Україні на території Зеленодольської міської територіальної громади  на 2025 рік</t>
  </si>
  <si>
    <t>24.12.2024.№1725</t>
  </si>
  <si>
    <t>Програма підтримки ветеранів війни, військовослужбовців, членів їх сімей та членів сімей загиблих (померлих) ветеранів війни, членів сімей загиблих (померлих) Захисників і Захисниць України Зеленодольської міської територіальної громади на 2025 роки</t>
  </si>
  <si>
    <t>24.12.2024.№1724</t>
  </si>
  <si>
    <t>Надання соціальних гарантій фізичним особам,які надають соціальні посліги громадянам похилого віку, особам з інвалідністю, хворим, які не здатні до самообслуговування і потребують сторонньої допомоги.</t>
  </si>
  <si>
    <t>24.12.2024.№1723</t>
  </si>
  <si>
    <t>0214082</t>
  </si>
  <si>
    <t>4082</t>
  </si>
  <si>
    <t>0829</t>
  </si>
  <si>
    <t>Інші заходи в галузі культури і мистецтва</t>
  </si>
  <si>
    <t xml:space="preserve">Програма економічного і соціального розвитку Зеленодольської міської  територіальної громади на 2025 рік </t>
  </si>
  <si>
    <t>24.12.2024.№1736</t>
  </si>
  <si>
    <t>0211200</t>
  </si>
  <si>
    <t>Надання освіти  за рахунок субвенції з державного бюджету місцевим бюджетам на надання державної підримки особам з особливими освітніми потребами</t>
  </si>
  <si>
    <t>0211061</t>
  </si>
  <si>
    <t>1061</t>
  </si>
  <si>
    <t>Надання загальної середньої освіти закладами загальної середньої освіти за рахунок залишку коштів за освітньою субвенцією на кінець бюджетного періоду (крім залишку коштів, що мають цільове призначення, виділених відповідно до рішень Кабінету Міністр</t>
  </si>
  <si>
    <t>Надання загальної середньої освіти закладами загальної середньої освіти</t>
  </si>
  <si>
    <t>0214030</t>
  </si>
  <si>
    <t>Будівництво об'єктів житлово-ко мунального господарства</t>
  </si>
  <si>
    <t xml:space="preserve">Програма розвитку житлово-комунального господарства та благоустрою Зеленодольської міської територіальної громади  на 2025 рік </t>
  </si>
  <si>
    <t>24.12.2024.№1733</t>
  </si>
  <si>
    <t>Інша діяльність у сфері  житлово-комунального господарства</t>
  </si>
  <si>
    <t xml:space="preserve">Програма забезпечення водою населення  Зеленодольської міської територіальної громади  на 2023 рік </t>
  </si>
  <si>
    <t>05.0.2023 №1261</t>
  </si>
  <si>
    <t>0216040</t>
  </si>
  <si>
    <t>6040</t>
  </si>
  <si>
    <t>Заходи, пов`язані з поліпшенням питної води</t>
  </si>
  <si>
    <t xml:space="preserve">Програма проведення заходів із землеустрою на території  Зеленодольської міської територіальної громади на 2025 рік </t>
  </si>
  <si>
    <t>24.12.2024.№1735</t>
  </si>
  <si>
    <t xml:space="preserve">Програма економічного і соціального розвитку Зеленодольської міської  територіальної громади на 2023 рік </t>
  </si>
  <si>
    <t>0217310</t>
  </si>
  <si>
    <t>7310</t>
  </si>
  <si>
    <t>0443</t>
  </si>
  <si>
    <t>Будівництво об'єктів житлово-комунального господарства</t>
  </si>
  <si>
    <t>0211021</t>
  </si>
  <si>
    <t>0211010</t>
  </si>
  <si>
    <t>0217321</t>
  </si>
  <si>
    <t>будівництво освітніх установ та закладів</t>
  </si>
  <si>
    <t>0214060</t>
  </si>
  <si>
    <t>Програма  утримання та ремонту автомобільних доріг загального користування  місцевого значення та  доріг комунальної власності Зеленодольської міської  територіальної громади на 2025 рік</t>
  </si>
  <si>
    <t>24.12.2024.№1734</t>
  </si>
  <si>
    <t>Утриманя та розвиток автомобільних доріг та дорожньої інфраструктури за рахунок коштів місцевого бюджету</t>
  </si>
  <si>
    <t xml:space="preserve">Програма фінансової підтримки комунального підприємства «Зеленодольський міський водоканал»  на 2025 рік
</t>
  </si>
  <si>
    <t>24.12.2024.№1744</t>
  </si>
  <si>
    <t>24.12.2024.№1746</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</si>
  <si>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t>
  </si>
  <si>
    <t>ПРОГРАМА
заходів з організації  рятування на водах Зеленодольської міської територіальної громади на 2025 рік</t>
  </si>
  <si>
    <t>24.12.2024.№1731</t>
  </si>
  <si>
    <t>24.12.2024.№1738</t>
  </si>
  <si>
    <t xml:space="preserve">Програма заходів з територіальної оборони в Зеленодольській міській територіальній громаді на 2024 рік </t>
  </si>
  <si>
    <t>24.12.2024.№</t>
  </si>
  <si>
    <t>0218240</t>
  </si>
  <si>
    <t>8240</t>
  </si>
  <si>
    <t>Заходи та роботи з територіальної оборони</t>
  </si>
  <si>
    <t>Програма охорони навколишнього природного середовища  Зеленодольської міської територіальної громади на 2025 рік</t>
  </si>
  <si>
    <t>24.12.2024.№1732</t>
  </si>
  <si>
    <t xml:space="preserve">Програма
підтримки територіальної оборони Криворізького району на 2022-2023 роки
</t>
  </si>
  <si>
    <t xml:space="preserve"> Інші субвенції з місцевого бюджету</t>
  </si>
  <si>
    <t xml:space="preserve">Програма фінансової підтримки комунального підприємства «Зеленодольський міський водоканал»  на 2024 рік
</t>
  </si>
  <si>
    <t>27.02.2024 №</t>
  </si>
  <si>
    <t>0217693</t>
  </si>
  <si>
    <t>7693</t>
  </si>
  <si>
    <t>Інші заходи, пов`язані з економічною діяльністю</t>
  </si>
  <si>
    <t>0217670</t>
  </si>
  <si>
    <t>7670</t>
  </si>
  <si>
    <t>0492</t>
  </si>
  <si>
    <t>Внески до статутного капіталу суб`єктів господарювання</t>
  </si>
  <si>
    <t>Програма захисту населення і територій від надзвичайних ситуацій техногенного та природного характеру, забезпечення пожежної безпеки Зеленодольської міської територіальної громади на 2025 рік</t>
  </si>
  <si>
    <t>24.12.2024.№1737 із змінами</t>
  </si>
  <si>
    <t xml:space="preserve">Програми про надання субвенцій з місцевого бюджету державному бюджету на 2025 рік
</t>
  </si>
  <si>
    <t xml:space="preserve">Субвенція з місцевого бюджету державному бюджету на виконання програм  соціально-економічного розвитку регіонів </t>
  </si>
  <si>
    <t>Програма підтримки  діяльності  Служби  безпеки  України  на 2025 рік</t>
  </si>
  <si>
    <t>24.12.2024.№1739</t>
  </si>
  <si>
    <t>21.02.2025 №1805</t>
  </si>
  <si>
    <t>Субвенція з місцевого бюджету державному бюджету на виконання програм  соціально-економічного розвитку регіонів</t>
  </si>
  <si>
    <t xml:space="preserve">  Програма підтримки
 Управління стратегічних розслідувань в Дніпропетровській області Департаменту стратегічних розслідувань 
Національної поліції України на  2025 рік</t>
  </si>
  <si>
    <t>21.02.2025 №</t>
  </si>
  <si>
    <t>'Субвенція з місцевого бюджету державному бюджету на виконання програм  соціально-економічного розвитку регіонів</t>
  </si>
  <si>
    <t>Програма підтримки державної політики у сфері казначейського обслуговування бюджетних коштів в Зеленодольської міській територіальній громаді на 2025 рік</t>
  </si>
  <si>
    <t>21.02.2025 №1815</t>
  </si>
  <si>
    <t>Програми підтримки  Управління стратегічних розслідувань в Дніпропетровській області Національної поліції України на 2025 рік</t>
  </si>
  <si>
    <t>21.02.2025 №1813</t>
  </si>
  <si>
    <t xml:space="preserve"> Програма профілактики 
злочинності і правопорушень на території
Зеленодольської міської територіальної громади на 2025 рік</t>
  </si>
  <si>
    <t xml:space="preserve">24.12.2024.№1737 </t>
  </si>
  <si>
    <t>Програма підтримки Дніпропетровського управління Департаменту внутрішньої безпеки Національної поліції України на 2025 рік</t>
  </si>
  <si>
    <t>26.03.2025 № 1858</t>
  </si>
  <si>
    <t>Програма удосконалення роботи екстренної
медичної допомоги на території Зеленодольської міської 
територіальної громади на 2025 рік</t>
  </si>
  <si>
    <t>Додаток 6</t>
  </si>
  <si>
    <t>капітальних вкладень міського бюджету у розрізі інвестиційних проектів</t>
  </si>
  <si>
    <t>у 2025 році</t>
  </si>
  <si>
    <t>.0450600000</t>
  </si>
  <si>
    <t>код бюджету</t>
  </si>
  <si>
    <t>Найменування інвестиційного проекту</t>
  </si>
  <si>
    <t>Загальний період реалізації проекту, (рік початку і завершення)</t>
  </si>
  <si>
    <t xml:space="preserve">Загальна вартість проекту, гривень </t>
  </si>
  <si>
    <t>Рівень виконання робіт на початок бюджетного періоду, %</t>
  </si>
  <si>
    <t>Обсяг видатків бюджету розвитку, які спрямовуються на будівництво об'єкта у 2025 році, гривень</t>
  </si>
  <si>
    <t>Рівень готовності об'єкта на кінець 2025 року, %</t>
  </si>
  <si>
    <t>6</t>
  </si>
  <si>
    <t>2025</t>
  </si>
  <si>
    <t>Розробка проєктної документації та проходження експертизи по об'єкту: "Реконструкція приміщення ЦНАП за адресою: Дніпропетровська обл. Криворізький р-н. м. Зеленодольськ. вул Енергетична . буд.10-Е"</t>
  </si>
  <si>
    <t xml:space="preserve">Розробка проектної документації та  проходження експертизи, коригування, авторський та технічний нагляд,   по об’єкту: "Реконструкція І черги БОС (біологічних очисних споруд) м. Зеленодольськ» </t>
  </si>
  <si>
    <t>Будівництво1 об`єктів житлово-комунального господарства</t>
  </si>
  <si>
    <t>військова частина А1836 Збройних сил України видатки на покращення матеріально-технічної бази</t>
  </si>
  <si>
    <t>військова частина А7384 Збройних сил України (для в/ч А7408 ) видатки на покращення матеріально-технічної бази</t>
  </si>
  <si>
    <t>військова частина А3283 Збройних сил України видатки на покращення матеріально-технічної бази</t>
  </si>
  <si>
    <t>військова частина А1962 Збройних сил України видатки на покращення матеріально-технічної бази</t>
  </si>
  <si>
    <t>військова частина А4698 Збройних сил України видатки на покращення матеріально-технічної бази</t>
  </si>
  <si>
    <t>військова частина А4030 Збройних сил України видатки на покращення матеріально-технічної бази</t>
  </si>
  <si>
    <t>Програми підтримки Дніпропетровського управління Депертаменту внутрішньої безпеки Національної поліції України на 2025 рік  видатки на покращення матеріально-технічної бази</t>
  </si>
  <si>
    <t xml:space="preserve"> Програми захисту населення і територій від надзвичайних ситуацій техногенного та природного характеру, забезпечення пожежної безпеки  Зеленодольської міської територіальної громади  на 2025 рік видатки на покращення матеріально-технічної бази</t>
  </si>
  <si>
    <t>на виконання заходів комплексної Програми профілактики злочинності і правопорушень на території Зеленодольської міської територіальної громади на 2025 рік на покращення матеріально-технічної бази</t>
  </si>
  <si>
    <t>`0600000</t>
  </si>
  <si>
    <t>`0610000</t>
  </si>
  <si>
    <t>забезпечення діяльності інших закладів у сфері освіти</t>
  </si>
  <si>
    <t>видатки на покращення матеріально-технічної бази</t>
  </si>
  <si>
    <t xml:space="preserve">                                 Ольга ЦИЦЮРА</t>
  </si>
  <si>
    <t xml:space="preserve">           Програма виплати компенсації фізичним особам, які надають соціальні послуги, на 2025 рік </t>
  </si>
  <si>
    <t xml:space="preserve">Інші субвенції з місцевого бюджету ( субвенція з бюджету Зеленодольської міської територіальної громади  бюджету Апостолівської міської територіальної громади на утримання КЗ «Центр надання соціальних послуг» Апостолівської міської ради  ) </t>
  </si>
  <si>
    <t>військова частина А3316 Збройних сил України для закупівлі засобів РЕБ</t>
  </si>
  <si>
    <t>військова частина 3102 Національної гвардії України на закупівлю підсилювача сигналів мультичастотного купольного "STR ШАТРО 50-ІВ.2400.5800"-3 шт., підсилювача сигналів сультичастотного супольного "STR ШАТРО 50-ІВ.720.1060"-3 шт.,Visluk-гусеничний дрон 72/12 кВт пульт Radiomaster TX12-1 шт.,акумуляторні батареї Вампір 66000 mAh-4 шт..</t>
  </si>
  <si>
    <t>військова частина А1836 Збройних сил України на придбання БПЛА літакового типу</t>
  </si>
  <si>
    <t>військова частина А1836 Збройних сил України видатки на придбання БПЛА літакового типу</t>
  </si>
  <si>
    <t>ОБСЯГИ</t>
  </si>
  <si>
    <t>29.04.2025 № 1894</t>
  </si>
  <si>
    <t>Програми про надання субвенцій з місцевого бюджету обласному бюджету на 2025 рік</t>
  </si>
  <si>
    <t>військова частина А1126  Збройних сил України для придбання засобів радіоелектронної боротьби різних модифікацій</t>
  </si>
  <si>
    <t>військова частина А4576  Збройних сил України на закупівелю військової техніки,запчастин,засобів радіоелектронної боротьби тощо</t>
  </si>
  <si>
    <t>військова частина А3283  Збройних сил України для придбання дронів «DJIMatrise 30», «DJIMatrise 30T», «AUTEL EVO Max 4T» для батальйону безпілотних систем</t>
  </si>
  <si>
    <t xml:space="preserve">військова частина А7224  Збройних сил України для закупівлі автотранспорту </t>
  </si>
  <si>
    <t>військова частина А2558 Збройних сил України для придбання верстату плазмового різання Tesla Weld CNC-CUP DP - 1од., модулю захищеного GNSS приймач UNA 3 CFSE+ - 2 од., установку для лиття УВЛ-мініМ 1 од.</t>
  </si>
  <si>
    <t xml:space="preserve">військова частина А4458 Збройних сил України  на поточний ремонт і технічне обслуговування автомобілів і супутнього обладнання.   </t>
  </si>
  <si>
    <t>військова частина А4638 Збройних сил України на закупівлю безпілотних літальних  апаратів (типу FPV), наземних роботизованих комплексів (НРК) та засобів радіоелектронної боротьби (РЕБ)</t>
  </si>
  <si>
    <t>військова частина А7224 Збройних сил Українидля закупівлі БпЛА та комплектуючі до них</t>
  </si>
  <si>
    <t>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 Російської Федерації</t>
  </si>
  <si>
    <t>Відшкодування різниці між розміром ціни (тарифу) на теплову енергію, у тому числі її виробництво, транспортування та постачання, комунальні послуги, що затверджувалися або погоджувалися рішенням місцевого органу виконавчої влади та органу місцевого самоврядування, та розміром економічно обґрунтованих витрат на їх виробництво (надання)</t>
  </si>
  <si>
    <t>Додаткова дотація з державного бюджету місцевим бюджетам на здійснення повноважень органів місцевого самоврядування на деокупованих, тимчасово окупованих та інших територіях України, що зазнали негативного впливу у зв`язку з повномасштабною збройною агресією</t>
  </si>
  <si>
    <t>Інші субвенції з місцевого бюджету (Субвенція з обласного бюджету бюджетам територіальних громад на виконання доручень виборців депутатами обласної ради у 2025 році )</t>
  </si>
  <si>
    <t xml:space="preserve">Придбання комплектів комп'ютерного обладнання </t>
  </si>
  <si>
    <t>Відділ освіти, культури, спорту та молодіжної політики Зеленодольської міської ради</t>
  </si>
  <si>
    <t>військова частина А5163 (через А5148) Збройних сил України для закупівлі генератора інверторного 4,0-5 кВт - 2 шт., станції Ekoflow 3 кВт-2 шт., станції Ekoflow 2 кВт-1 шт., станції Ekoflow 1 кВт-1шт., телефону мобільного Xiomi Redmi 14С-4 шт., вогнегасника порошкового ВП-9 - 20шт., ноутбуку Lenovo IdeaPad - 2шт., БФП EPSON - 2шт., монітор PHILIPS - 3 шт.</t>
  </si>
  <si>
    <t>військова частина А7013 (для групи інженерного забезпечення) Збройних сил України на закупівелю автотранспортного засобу підвищеної прохідності типу пікап</t>
  </si>
  <si>
    <t>військова частина А0878 Збройних сил України для придбання квадрокоптерів та інших літальних апаратів та комплектуючих до них</t>
  </si>
  <si>
    <t>військова частина Т0320 Збройних сил України для закупівлі кунгів до транспортних засобів</t>
  </si>
  <si>
    <t>військова частина А4804 Збройних сил України  для закупівлі безпілотних авіаційних комплексів</t>
  </si>
  <si>
    <t>військова частина А4698 Збройних сил України для закупівлі акумуляторних батарей для  БпАК(БпЛА) Вампір, БпАК(БпЛА) «HEAVY SHOT»</t>
  </si>
  <si>
    <t>Розробка проєктної документації та проходження експертизи по об’єкту: "Нове будівництво КТП-6/0,4кВ та ЛЕП-6кВ для електропостачання модульних котелень (резервне живлення) на земельній ділянці к.н. 1220310300:02:016:0001 біля будинку №19 вул. Садова, м. Зеленодольськ, Криворізький район, Дніпропетровська область".</t>
  </si>
  <si>
    <t>0611083</t>
  </si>
  <si>
    <t>0611084</t>
  </si>
  <si>
    <t>військова частина А3102, на забезпечення потреб 2 батальйону оперативного призначення 13 бригади НГУ "Хартія", на придбання : наземної трансляції, ретранслятора на дрон, ноутбука, інверторного генератора, планшета, зовнішнього модуля передавача, зарядного пристрою, антени для дрона, зарядної станції</t>
  </si>
  <si>
    <t>до рішення міської ради</t>
  </si>
  <si>
    <t>1083</t>
  </si>
  <si>
    <t>1084</t>
  </si>
  <si>
    <t>Розробка проектної документації та проходження  експертизи по об’єкту: «Нове будівництво місцевої місцевої автоматизованої системи централізованого оповіщення (МАСЦО) в Зеленодольській міській територіальній громаді Криворізького району Дніпрпопетровської області»</t>
  </si>
  <si>
    <r>
      <t>Будівництво</t>
    </r>
    <r>
      <rPr>
        <vertAlign val="superscript"/>
        <sz val="12"/>
        <color theme="1"/>
        <rFont val="Times New Roman"/>
        <family val="1"/>
        <charset val="204"/>
      </rPr>
      <t>1</t>
    </r>
    <r>
      <rPr>
        <sz val="12"/>
        <color theme="1"/>
        <rFont val="Times New Roman"/>
        <family val="1"/>
        <charset val="204"/>
      </rPr>
      <t xml:space="preserve"> об'єктів житлово-комунального господарства</t>
    </r>
  </si>
  <si>
    <r>
      <t>П</t>
    </r>
    <r>
      <rPr>
        <b/>
        <sz val="12"/>
        <color theme="1"/>
        <rFont val="Times New Roman"/>
        <family val="1"/>
        <charset val="204"/>
      </rPr>
      <t xml:space="preserve">рограма профілактики злочинності і правопорушень на території Зеленодольської міської територіальної громади на 2025 рік із змінами
</t>
    </r>
  </si>
  <si>
    <t>ДОХОДИ
міського бюджету на 2025 рік</t>
  </si>
  <si>
    <t>ФІНАНСУВАННЯ
міського бюджету на 2025 рік</t>
  </si>
  <si>
    <t>видатків міського бюджету на 2025 рік</t>
  </si>
  <si>
    <t>Рентна плата та плата за використання інших природних ресурсів</t>
  </si>
  <si>
    <t>Рентна плата за спеціальне використання лісових ресурсів</t>
  </si>
  <si>
    <t>Рентна плата за спеціальне використання лісових ресурсів (крім рентної плати за спеціальне використання лісових ресурсів в частині деревини, заготовленої в порядку рубок головного користування)</t>
  </si>
  <si>
    <t>Рентна плата за користування надрами загальнодержавного значення</t>
  </si>
  <si>
    <t>Доходи від власності та підприємницької діяльності</t>
  </si>
  <si>
    <t>Адміністративні штрафи та інші санкції</t>
  </si>
  <si>
    <t>Штрафні санкції, що застосовуються відповідно до Закону України `Про державне регулювання виробництва і обігу спирту етилового, спиртових дистилятів, біоетанолу, алкогольних напоїв, тютюнових виробів, тютюнової сировини, рідин, що використовуються в електронних сигаретах, та пального`</t>
  </si>
  <si>
    <t>військова частина А7383 (для військової частини А4603) Збройних сил України для закупівлі засобів радіоелектронної боротьби,безпілотних авіаційних комплексів та транспортних засобів</t>
  </si>
  <si>
    <t>військова частина А4548 Збройних сил Українидля закупівлі FPV-дронів камікадзе</t>
  </si>
  <si>
    <t>Придбання службового автомобіля</t>
  </si>
  <si>
    <t xml:space="preserve">Організація благоустрою населених пунктів </t>
  </si>
  <si>
    <t>Придбання елементів скейт-парку,який знаходиться у парковій зоні за адресою:м.Зеленодольськ вулиця Спортивна</t>
  </si>
  <si>
    <t xml:space="preserve">Розробку проєктної документації по об’єкту: "Нове будівництво газопроводу до модульних котелень загальною потужністю 12,2 МВт  на земельній ділянці к.н. 1220310300:02:016:0001 вул. Садова, м.Зеленодольськ, Криворізький район, Дніпропетровська область. Газопостачання зовнішнє" </t>
  </si>
  <si>
    <t>Проходження експертизи проєктної документації по об’єкту: "Нове будівництво газопроводу до модульних котелень загальною потужністю 12,2 МВт  на земельній ділянці к.н. 1220310300:02:016:0001 вул. Садова, м.Зеленодольськ, Криворізький район, Дніпропетровська область. Газопостачання зовнішнє" Криворізький район, Дніпропетровська область"</t>
  </si>
  <si>
    <t>Розробка проєктної документації по об’єкту: "Нове будівництво газопроводу для газопостачання модульних котелень загальною потужністю 12,2 МВт  на земельній ділянці к.н. 1220310300:02:016:0001 вул. Садова, м.Зеленодольськ, Криворізький район, Дніпропетровська область. Газопостачання зовнішнє. Внутрішньомайданчикові мережі."</t>
  </si>
  <si>
    <t>Проходження експертизи проєктної документації по об’єкту: "Нове будівництво газопроводу для газопостачання модульних котелень загальною потужністю 12,2 МВт  на земельній ділянці к.н. 1220310300:02:016:0001 вул. Садова, м.Зеленодольськ, Криворізький район, Дніпропетровська область. Газопостачання зовнішнє. Внутрішньомайданчикові мережі."</t>
  </si>
  <si>
    <t>військова частина А4722 Збройних сил України для закупівлі безпілотних літальних апаратів (БПЛА)</t>
  </si>
  <si>
    <t>,</t>
  </si>
  <si>
    <t>військова частина А7224 Збройних Сил України  для закупівлі автотранспорту</t>
  </si>
  <si>
    <t>Рентна плата за користування надрами для видобування інших корисних копалин загальнодержавного значення (крім видобування корисних копалин, визначених як Активи природних ресурсів)</t>
  </si>
  <si>
    <t>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 за рахунок відповідної субвенції з державного бюджету</t>
  </si>
  <si>
    <t>0213193</t>
  </si>
  <si>
    <t>3193</t>
  </si>
  <si>
    <t>1030</t>
  </si>
  <si>
    <t>Забезпечення діяльності фахівців із супроводу ветеранів війни та демобілізованих осіб та окремі заходи з підтримки осіб, які захищали незалежність, суверенітет та територіальну цілісність України</t>
  </si>
  <si>
    <t>військова частина А4458 Збройних Сил України для придбання обладнання</t>
  </si>
  <si>
    <t xml:space="preserve">військова частина А1823 Збройних Сил України для закупівля технічних засобів та майна,ремонтно-відновлювальних робіт автомобільної техніки,оргтехніки  </t>
  </si>
  <si>
    <t xml:space="preserve">військова частина А1823 Збройних Сил України для закупівля технічних засобів та майна,ремонтно-відновлювальних робіт автомобільної техніки,оргтехніки </t>
  </si>
  <si>
    <t>військова частина А4648 Збройних Сил України для придбання запчастин та комплектуючих до військової техніки,поточний ремонт та обслуговування військової та спеціалізованої техніки</t>
  </si>
  <si>
    <t>військова частина 3057 Національної гвардії  України для поліпшення матеріально-технічного забезпечення військової частини</t>
  </si>
  <si>
    <t>військова частина А4458 Збройних Сил України для придбання запчастин,послуг з поточного ремонту автомобільної та спеціальної техніки,обладнання</t>
  </si>
  <si>
    <t>військова частина А1962 (для ремонтно - відновлювального батальйону військової частини А1962)  Збройних Сил України для покращення матеріально-технічної бази військової частини</t>
  </si>
  <si>
    <t>військова частина А7384 Збройних сил України (для в/ч А4714 ) видатки на покращення матеріально-технічної бази</t>
  </si>
  <si>
    <t>військова частина А7384 Збройних сил України (для в/ч А7406 ) видатки на покращення матеріально-технічної бази</t>
  </si>
  <si>
    <t>військова частина А4576 Збройних сил України видатки на покращення матеріально-технічної бази</t>
  </si>
  <si>
    <t>військова частина А7224 Збройних сил України видатки на покращення матеріально-технічної бази</t>
  </si>
  <si>
    <t>'військова частина А7013 (для групи інженерного забезпечення)Збройних сил України видатки на покращення матеріально-технічної бази</t>
  </si>
  <si>
    <t>військова частина А5163 (через А5148) Збройних сил України для закупівлі моніторів, вогнегасників порошкових</t>
  </si>
  <si>
    <t xml:space="preserve">військова частина А5163 (через А5148) Збройних сил України для закупівлі генераторів інвентарних, зарядних станцій, ноутбуків та багатофункціональних пристроїв </t>
  </si>
  <si>
    <t>військова частина А4862 Збройних сил України для  закупівлі квадрокоптерів DJS Vatrice 4T у кількості 10 шт</t>
  </si>
  <si>
    <t>0611700</t>
  </si>
  <si>
    <t>1700</t>
  </si>
  <si>
    <t>Субвенція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</si>
  <si>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</si>
  <si>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Виконання будівельних робіт по об’єкту: "Нове будівництво КТП-6/0,4кВ та ЛЕП-6кВ для електропостачання модульних котелень (резервне живлення) на земельній ділянці к.н. 1220310300:02:016:0001 біля будинку №19 вул. Садова, м. Зеленодольськ, Криворізький район, Дніпропетровська область"</t>
  </si>
  <si>
    <t>Здійснення технічного нагляду по об’єкту: "Нове будівництво КТП-6/0,4кВ та ЛЕП-6кВ для електропостачання модульних котелень (резервне живлення) на земельній ділянці к.н. 1220310300:02:016:0001 біля будинку №19 вул. Садова, м. Зеленодольськ, Криворізький район, Дніпропетровська область"</t>
  </si>
  <si>
    <t>Субвенції з державного бюджету місцевим бюджетам на надання державної підтримки особам з особливими освітніми потребами у 2025 році</t>
  </si>
  <si>
    <t>військова частина Т0760 Державної спеціальної служби транспорту Міністерства оборони України для забеспечення матеріально-технічних потреб військової частини</t>
  </si>
  <si>
    <t>військова частина А7014  Збройних сил України  на закупівлю запчастин для ремонту та обслуговування автомобілів батальйону безпілотних систем військової частини</t>
  </si>
  <si>
    <t>'Субвенція з місцевого бюджету державному бюджету на виконання програм соціально-економічного розвитку регіонів на виконання програм соціально-економічного розвитку регіонів на виконання Програми підтримки військових частин Збройних Сил України, Національної гвардії України,Державної спеціальної служби транспорту Міністерства оборони України в тому числі :</t>
  </si>
  <si>
    <t>'Субвенція з місцевого бюджету державному бюджету на виконання програм соціально-економічного розвитку регіонів на виконання Програми підтримки військових частин Збройних Сил України, Національної гвардії України, Державної спеціальної служби транспорту Міністерства оборони України в тому числі :</t>
  </si>
  <si>
    <r>
      <t>Здійснення авторського нагляду по об’єкту: "Нове будівництво КТП-6/0,4кВ та ЛЕП-6кВ для електропостачання модульних котелень (резервне живлення) на земельній ділянці к.н. 1220310300:02:016:0001 біля будинку №19 вул. Садова, м. Зеленодольськ, Криворізький район, Дніпропетровська область"</t>
    </r>
    <r>
      <rPr>
        <i/>
        <sz val="12"/>
        <rFont val="Times New Roman"/>
        <family val="1"/>
        <charset val="204"/>
      </rPr>
      <t xml:space="preserve"> </t>
    </r>
  </si>
  <si>
    <t>Програма підтримки
військових частин  Збройних Сил України, 
Національної гвардії України, Державної спеціальної служби транспорту Міністерства оборони України на 2025 рік</t>
  </si>
  <si>
    <t>військова частина Т0320  Державної спеціальної служби транспорту Міністерства оборони України  на закупівлю запчастин для ремонту та обслуговування автомобілів батальйону безпілотних систем військової частини</t>
  </si>
  <si>
    <t>військова частина А1836 Збройних Сил України для придбання матеріально-технічних засобів для військової частини</t>
  </si>
  <si>
    <t>0611501</t>
  </si>
  <si>
    <t>1501</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</si>
  <si>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</si>
  <si>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військова частина А7015 Збройних Сил України на закупівлю безпілотних літальних апаратів для батареї артилерійської розвідки військової частини</t>
  </si>
  <si>
    <t>військова частина А1619  Збройних сил України  на закупівлю безпілотних літальних апаратів (БПЛА)  для військової частини</t>
  </si>
  <si>
    <t>Інші субвенції з місцевого бюджету ( на утримання Центру надання соціальних послуг Нивотрудівської сільської територіальної громади ( утримання фахівця із соціальної роботи)</t>
  </si>
  <si>
    <t xml:space="preserve">субвенція  державному бюджету на виконання програм соціально-економічного розвитку регіонів на виконання  Програми підтримки  Криворізького районного територіального центру комплектування та соціальної підтримки на придбвння будівельних матеріалів та перевезення мобілізованих до обласного збірного пункту під час призову за мобілізацію у 2025 році </t>
  </si>
  <si>
    <t>Розробка проєктної документації та проходження експертизи по об'єкту: "Реконструкція з перебудовою харчоблоку за технологічною моделлю організації харчування «опорна кухня» в Зеленодольському ліцеї № 2
Зеленодольської міської ради Дніпропетровської області за адресою:Дніпропетровська область, Криворізький район, м.Зеленодольськ, вул.Світанкова, б. 7"</t>
  </si>
  <si>
    <t>Бюджет Нивотрудівської сільської територіальної громади</t>
  </si>
  <si>
    <t>24.12.2024.№ 1742</t>
  </si>
  <si>
    <t>військова частина А1823  Збройних сил України на закупівлю технічних засобів та майна служби інфраструктурного забезпечення військової частини</t>
  </si>
  <si>
    <t>військова частина А1962  Збройних сил України  на придбання  квадрокоптерів різних типів  для військової частини</t>
  </si>
  <si>
    <t>військова частина А4638  Збройних сил України   на закупівлю засобів радіоелектронної боротьби   для військової частини</t>
  </si>
  <si>
    <t>військова частина А1619  Збройних сил України  на закупівлю  безпілотних літальних апаратів (БПЛА)</t>
  </si>
  <si>
    <t>військова частина А7014  Збройних сил України  на закупівлю  БпЛА , супутнього обладнання та комплектуючих до них  для військової частини</t>
  </si>
  <si>
    <t>військова частина А4608  Збройних сил України  для закупівлі  легкового автомобіля Mitsubishi L200</t>
  </si>
  <si>
    <t>ПРОГРАМА відшкодування
різниці в тарифах на централізоване водопостачання та централізоване
водовідведення комунальному підприємству "Зеленодольський міський водоканал" на 2025 рік</t>
  </si>
  <si>
    <t>Придбання захисної споруди у вигляді модульного укриття для с.Мар'янського</t>
  </si>
  <si>
    <t>Придбання бензопил</t>
  </si>
  <si>
    <t>Придбання радіостанцій</t>
  </si>
  <si>
    <t>Придбання придбання сирени С-28К 380В</t>
  </si>
  <si>
    <t>військова частина А3283  Збройних сил України на придбання комплектів акумуляторних батарей марки «6s1p ( хімія NMC) 1,99 кВт LG-Chem LGX -e79 22.2V (16,2V-25,2V)  79 А/Ч» для безпілотних літальних апаратів "Vampire"</t>
  </si>
  <si>
    <t xml:space="preserve">військова частина А4608  Збройних сил України   на закупівлю безпілотних авіаційних комплексів (безпілотних літальних апаратів) </t>
  </si>
  <si>
    <t>військова частина А4742  Збройних сил України  для придбання комплектів акумуляторних батарей для БпЛА та БпАК</t>
  </si>
  <si>
    <t>військова частина А4122  Збройних сил України для прдбання  засобів служби, а саме: зарядних станцій, акумуляторів, генераторів, засобів зв’язку</t>
  </si>
  <si>
    <t>військова частина  3011 Національної гвардії України на  закупівлю систем моніторінгу , а саме: інтерактивна панель 86’’Prestigio PSMB068P860 серія LIGHT в комплекті з підставкою - 1 шт; монітор  TCL 75’’75Р655 (в комплекті з кабелем  HDMI 10 метрів) – 4 шт</t>
  </si>
  <si>
    <t>Програми підтримки Криворізького районного територіального центру комплектування та соціальної підтримки на 2025 рік</t>
  </si>
  <si>
    <t>Придбання обладнання для фізіотерапевтичного кабінету: прилад комбінованої фізіотерапії  та -апарати ультразвукової терапії</t>
  </si>
  <si>
    <t xml:space="preserve">Надання дошкільної освіти </t>
  </si>
  <si>
    <t>Придбання зчитувача документів АТОМ Document Reader для ЦНАПу</t>
  </si>
  <si>
    <t>військова частина  0536 Збройних сил України для придбання інверторних генераторів, супутникових модемів Starlink та інших засобів оборони для бойових підрозділів військової частини</t>
  </si>
  <si>
    <t xml:space="preserve">                                                                                                                           до рішення міської ради</t>
  </si>
  <si>
    <t>0217330</t>
  </si>
  <si>
    <t>Будівництво інших об'єктів комунальної власності</t>
  </si>
  <si>
    <t>'Будівництво інших об'єктів комунальної власності</t>
  </si>
  <si>
    <t xml:space="preserve"> №2182 від 24 грудня 2025 року</t>
  </si>
  <si>
    <t>один об'єкт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</si>
</sst>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Red]\-#,##0.00\ "/>
    <numFmt numFmtId="165" formatCode="#,##0.0"/>
  </numFmts>
  <fonts count="36" x14ac:knownFonts="1">
    <font>
      <sz val="10"/>
      <color theme="1"/>
      <name val="Calibri"/>
      <family val="2"/>
      <charset val="204"/>
      <scheme val="minor"/>
    </font>
    <font>
      <sz val="10"/>
      <color theme="1"/>
      <name val="Calibri"/>
      <family val="2"/>
      <charset val="204"/>
      <scheme val="minor"/>
    </font>
    <font>
      <sz val="10"/>
      <name val="Times New Roman"/>
      <family val="1"/>
      <charset val="204"/>
    </font>
    <font>
      <sz val="12"/>
      <color theme="1"/>
      <name val="Times New Roman"/>
      <family val="1"/>
      <charset val="204"/>
    </font>
    <font>
      <sz val="12"/>
      <name val="Times New Roman"/>
      <family val="1"/>
      <charset val="204"/>
    </font>
    <font>
      <sz val="10"/>
      <name val="Arial"/>
      <family val="2"/>
      <charset val="204"/>
    </font>
    <font>
      <sz val="11"/>
      <color theme="1"/>
      <name val="Calibri"/>
      <family val="2"/>
      <charset val="204"/>
      <scheme val="minor"/>
    </font>
    <font>
      <sz val="10"/>
      <name val="Helv"/>
      <charset val="204"/>
    </font>
    <font>
      <sz val="10"/>
      <color indexed="8"/>
      <name val="Arial"/>
      <family val="2"/>
      <charset val="204"/>
    </font>
    <font>
      <sz val="11"/>
      <color indexed="10"/>
      <name val="Calibri"/>
      <family val="2"/>
      <charset val="204"/>
    </font>
    <font>
      <sz val="10"/>
      <name val="Calibri"/>
      <family val="2"/>
      <charset val="204"/>
      <scheme val="minor"/>
    </font>
    <font>
      <b/>
      <sz val="12"/>
      <name val="Times New Roman"/>
      <family val="1"/>
      <charset val="204"/>
    </font>
    <font>
      <i/>
      <sz val="12"/>
      <name val="Times New Roman"/>
      <family val="1"/>
      <charset val="204"/>
    </font>
    <font>
      <b/>
      <sz val="12"/>
      <color theme="1"/>
      <name val="Times New Roman"/>
      <family val="1"/>
      <charset val="204"/>
    </font>
    <font>
      <i/>
      <sz val="12"/>
      <color theme="1"/>
      <name val="Times New Roman"/>
      <family val="1"/>
      <charset val="204"/>
    </font>
    <font>
      <b/>
      <u/>
      <sz val="12"/>
      <name val="Times New Roman"/>
      <family val="1"/>
      <charset val="204"/>
    </font>
    <font>
      <sz val="12"/>
      <color theme="1"/>
      <name val="Calibri"/>
      <family val="2"/>
      <charset val="204"/>
      <scheme val="minor"/>
    </font>
    <font>
      <sz val="12"/>
      <name val="Calibri"/>
      <family val="2"/>
      <charset val="204"/>
    </font>
    <font>
      <sz val="12"/>
      <color indexed="8"/>
      <name val="Times New Roman"/>
      <family val="1"/>
      <charset val="204"/>
    </font>
    <font>
      <b/>
      <sz val="12"/>
      <color theme="1"/>
      <name val="Calibri"/>
      <family val="2"/>
      <charset val="204"/>
      <scheme val="minor"/>
    </font>
    <font>
      <sz val="12"/>
      <name val="Arial Cyr"/>
      <charset val="204"/>
    </font>
    <font>
      <sz val="12"/>
      <name val="Times New Roman"/>
      <family val="1"/>
    </font>
    <font>
      <u/>
      <sz val="12"/>
      <color theme="1"/>
      <name val="Times New Roman"/>
      <family val="1"/>
      <charset val="204"/>
    </font>
    <font>
      <u/>
      <sz val="12"/>
      <name val="Times New Roman"/>
      <family val="1"/>
      <charset val="204"/>
    </font>
    <font>
      <b/>
      <sz val="10"/>
      <color theme="1"/>
      <name val="Calibri"/>
      <family val="2"/>
      <charset val="204"/>
      <scheme val="minor"/>
    </font>
    <font>
      <sz val="9"/>
      <color theme="1"/>
      <name val="Calibri"/>
      <family val="2"/>
      <charset val="204"/>
      <scheme val="minor"/>
    </font>
    <font>
      <sz val="8"/>
      <color theme="1"/>
      <name val="Calibri"/>
      <family val="2"/>
      <charset val="204"/>
      <scheme val="minor"/>
    </font>
    <font>
      <sz val="8"/>
      <name val="Calibri"/>
      <family val="2"/>
      <charset val="204"/>
      <scheme val="minor"/>
    </font>
    <font>
      <b/>
      <i/>
      <sz val="12"/>
      <color theme="1"/>
      <name val="Times New Roman"/>
      <family val="1"/>
      <charset val="204"/>
    </font>
    <font>
      <b/>
      <u/>
      <sz val="12"/>
      <color theme="1"/>
      <name val="Times New Roman"/>
      <family val="1"/>
      <charset val="204"/>
    </font>
    <font>
      <sz val="10"/>
      <color theme="1"/>
      <name val="Arial"/>
      <family val="2"/>
      <charset val="204"/>
    </font>
    <font>
      <vertAlign val="superscript"/>
      <sz val="12"/>
      <color theme="1"/>
      <name val="Times New Roman"/>
      <family val="1"/>
      <charset val="204"/>
    </font>
    <font>
      <sz val="12"/>
      <color rgb="FFFF0000"/>
      <name val="Times New Roman"/>
      <family val="1"/>
      <charset val="204"/>
    </font>
    <font>
      <b/>
      <sz val="12"/>
      <color rgb="FF000000"/>
      <name val="Times New Roman"/>
      <family val="1"/>
      <charset val="204"/>
    </font>
    <font>
      <sz val="12"/>
      <name val="Calibri"/>
      <family val="2"/>
      <charset val="204"/>
      <scheme val="minor"/>
    </font>
    <font>
      <sz val="10"/>
      <color theme="1"/>
      <name val="Times New Roman"/>
      <family val="1"/>
      <charset val="204"/>
    </font>
  </fonts>
  <fills count="6">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s>
  <borders count="2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thin">
        <color indexed="64"/>
      </right>
      <top style="thin">
        <color rgb="FF000000"/>
      </top>
      <bottom style="thin">
        <color indexed="64"/>
      </bottom>
      <diagonal/>
    </border>
  </borders>
  <cellStyleXfs count="16">
    <xf numFmtId="0" fontId="0" fillId="0" borderId="0"/>
    <xf numFmtId="0" fontId="1" fillId="0" borderId="0"/>
    <xf numFmtId="0" fontId="2" fillId="0" borderId="0"/>
    <xf numFmtId="0" fontId="5" fillId="0" borderId="0"/>
    <xf numFmtId="0" fontId="5" fillId="0" borderId="0"/>
    <xf numFmtId="0" fontId="2" fillId="0" borderId="0"/>
    <xf numFmtId="0" fontId="2" fillId="0" borderId="0"/>
    <xf numFmtId="0" fontId="1" fillId="0" borderId="0"/>
    <xf numFmtId="0" fontId="6" fillId="0" borderId="0"/>
    <xf numFmtId="0" fontId="6" fillId="0" borderId="0"/>
    <xf numFmtId="0" fontId="6" fillId="0" borderId="0"/>
    <xf numFmtId="0" fontId="2" fillId="0" borderId="0"/>
    <xf numFmtId="0" fontId="7" fillId="0" borderId="0"/>
    <xf numFmtId="0" fontId="5" fillId="0" borderId="0"/>
    <xf numFmtId="0" fontId="8" fillId="0" borderId="0"/>
    <xf numFmtId="0" fontId="9" fillId="0" borderId="0" applyNumberFormat="0" applyFill="0" applyBorder="0" applyAlignment="0" applyProtection="0"/>
  </cellStyleXfs>
  <cellXfs count="375">
    <xf numFmtId="0" fontId="0" fillId="0" borderId="0" xfId="0"/>
    <xf numFmtId="0" fontId="3" fillId="0" borderId="0" xfId="2" applyFont="1"/>
    <xf numFmtId="3" fontId="4" fillId="0" borderId="0" xfId="2" applyNumberFormat="1" applyFont="1" applyAlignment="1">
      <alignment vertical="top"/>
    </xf>
    <xf numFmtId="0" fontId="13" fillId="0" borderId="2" xfId="0" applyFont="1" applyBorder="1" applyAlignment="1">
      <alignment horizontal="center" vertical="center" wrapText="1"/>
    </xf>
    <xf numFmtId="0" fontId="3" fillId="0" borderId="2" xfId="0" applyFont="1" applyBorder="1" applyAlignment="1">
      <alignment wrapText="1"/>
    </xf>
    <xf numFmtId="0" fontId="4" fillId="0" borderId="2" xfId="14" quotePrefix="1" applyFont="1" applyBorder="1" applyAlignment="1">
      <alignment horizontal="left" vertical="center" wrapText="1"/>
    </xf>
    <xf numFmtId="49" fontId="3" fillId="0" borderId="0" xfId="1" applyNumberFormat="1" applyFont="1"/>
    <xf numFmtId="0" fontId="3" fillId="0" borderId="0" xfId="1" applyFont="1"/>
    <xf numFmtId="0" fontId="16" fillId="0" borderId="0" xfId="1" applyFont="1"/>
    <xf numFmtId="0" fontId="13" fillId="0" borderId="0" xfId="1" applyFont="1"/>
    <xf numFmtId="0" fontId="4" fillId="0" borderId="0" xfId="1" applyFont="1"/>
    <xf numFmtId="0" fontId="16" fillId="0" borderId="0" xfId="0" applyFont="1"/>
    <xf numFmtId="0" fontId="13" fillId="0" borderId="0" xfId="1" applyFont="1" applyAlignment="1">
      <alignment horizontal="center" vertical="center"/>
    </xf>
    <xf numFmtId="0" fontId="3" fillId="0" borderId="0" xfId="1" applyFont="1" applyAlignment="1">
      <alignment horizontal="center"/>
    </xf>
    <xf numFmtId="0" fontId="22" fillId="0" borderId="0" xfId="1" quotePrefix="1" applyFont="1" applyAlignment="1">
      <alignment horizontal="center" wrapText="1"/>
    </xf>
    <xf numFmtId="0" fontId="3" fillId="0" borderId="0" xfId="1" applyFont="1" applyAlignment="1">
      <alignment horizontal="center" wrapText="1"/>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0" fontId="3" fillId="0" borderId="0" xfId="1" applyFont="1" applyAlignment="1">
      <alignment horizontal="center" vertical="center"/>
    </xf>
    <xf numFmtId="0" fontId="3" fillId="0" borderId="2" xfId="1" applyFont="1" applyBorder="1" applyAlignment="1">
      <alignment horizontal="left" wrapText="1"/>
    </xf>
    <xf numFmtId="164" fontId="3" fillId="0" borderId="2" xfId="1" applyNumberFormat="1" applyFont="1" applyBorder="1"/>
    <xf numFmtId="0" fontId="3" fillId="0" borderId="2" xfId="0" applyFont="1" applyBorder="1" applyAlignment="1">
      <alignment vertical="center" wrapText="1"/>
    </xf>
    <xf numFmtId="0" fontId="13" fillId="0" borderId="2" xfId="1" applyFont="1" applyBorder="1" applyAlignment="1">
      <alignment horizontal="left" wrapText="1"/>
    </xf>
    <xf numFmtId="164" fontId="13" fillId="0" borderId="2" xfId="1" applyNumberFormat="1" applyFont="1" applyBorder="1"/>
    <xf numFmtId="0" fontId="3" fillId="0" borderId="2" xfId="1" applyFont="1" applyBorder="1" applyAlignment="1">
      <alignment vertical="center" wrapText="1"/>
    </xf>
    <xf numFmtId="0" fontId="13" fillId="0" borderId="2" xfId="1" quotePrefix="1" applyFont="1" applyBorder="1" applyAlignment="1">
      <alignment horizontal="left" wrapText="1"/>
    </xf>
    <xf numFmtId="0" fontId="13" fillId="0" borderId="2" xfId="1" applyFont="1" applyBorder="1" applyAlignment="1">
      <alignment horizontal="center" wrapText="1"/>
    </xf>
    <xf numFmtId="0" fontId="3" fillId="0" borderId="0" xfId="1" applyFont="1" applyAlignment="1">
      <alignment horizontal="left" wrapText="1"/>
    </xf>
    <xf numFmtId="0" fontId="3" fillId="0" borderId="0" xfId="0" applyFont="1"/>
    <xf numFmtId="0" fontId="3" fillId="0" borderId="0" xfId="0" applyFont="1" applyAlignment="1">
      <alignment horizontal="right"/>
    </xf>
    <xf numFmtId="0" fontId="3" fillId="0" borderId="0" xfId="0" applyFont="1" applyAlignment="1">
      <alignment horizontal="center"/>
    </xf>
    <xf numFmtId="0" fontId="3" fillId="0" borderId="2" xfId="0" applyFont="1" applyBorder="1" applyAlignment="1">
      <alignment horizontal="center" vertical="center" wrapText="1"/>
    </xf>
    <xf numFmtId="0" fontId="3" fillId="0" borderId="2" xfId="0" applyFont="1" applyBorder="1" applyAlignment="1">
      <alignment horizontal="center" vertical="center"/>
    </xf>
    <xf numFmtId="0" fontId="13" fillId="0" borderId="0" xfId="0" applyFont="1"/>
    <xf numFmtId="0" fontId="19" fillId="0" borderId="0" xfId="0" applyFont="1"/>
    <xf numFmtId="0" fontId="13" fillId="0" borderId="2" xfId="0" quotePrefix="1" applyFont="1" applyBorder="1" applyAlignment="1">
      <alignment horizontal="left" wrapText="1"/>
    </xf>
    <xf numFmtId="0" fontId="13" fillId="0" borderId="2" xfId="0" applyFont="1" applyBorder="1" applyAlignment="1">
      <alignment wrapText="1"/>
    </xf>
    <xf numFmtId="2" fontId="13" fillId="0" borderId="4" xfId="0" applyNumberFormat="1" applyFont="1" applyBorder="1" applyAlignment="1">
      <alignment horizontal="center" wrapText="1"/>
    </xf>
    <xf numFmtId="0" fontId="3" fillId="0" borderId="2" xfId="0" quotePrefix="1" applyFont="1" applyBorder="1" applyAlignment="1">
      <alignment horizontal="left" wrapText="1"/>
    </xf>
    <xf numFmtId="0" fontId="3" fillId="0" borderId="2" xfId="0" applyFont="1" applyBorder="1" applyAlignment="1">
      <alignment horizontal="left" wrapText="1"/>
    </xf>
    <xf numFmtId="164" fontId="3" fillId="0" borderId="5" xfId="0" applyNumberFormat="1" applyFont="1" applyBorder="1" applyAlignment="1">
      <alignment wrapText="1"/>
    </xf>
    <xf numFmtId="164" fontId="3" fillId="0" borderId="2" xfId="0" applyNumberFormat="1" applyFont="1" applyBorder="1" applyAlignment="1">
      <alignment wrapText="1"/>
    </xf>
    <xf numFmtId="0" fontId="13" fillId="0" borderId="2" xfId="0" applyFont="1" applyBorder="1" applyAlignment="1">
      <alignment horizontal="left" wrapText="1"/>
    </xf>
    <xf numFmtId="164" fontId="13" fillId="0" borderId="2" xfId="0" applyNumberFormat="1" applyFont="1" applyBorder="1" applyAlignment="1">
      <alignment wrapText="1"/>
    </xf>
    <xf numFmtId="164" fontId="3" fillId="0" borderId="0" xfId="0" applyNumberFormat="1" applyFont="1"/>
    <xf numFmtId="164" fontId="16" fillId="0" borderId="0" xfId="0" applyNumberFormat="1" applyFont="1"/>
    <xf numFmtId="0" fontId="11" fillId="0" borderId="2" xfId="3" applyFont="1" applyBorder="1" applyAlignment="1">
      <alignment horizontal="left" vertical="center" wrapText="1"/>
    </xf>
    <xf numFmtId="0" fontId="3" fillId="0" borderId="2" xfId="0" quotePrefix="1" applyFont="1" applyBorder="1" applyAlignment="1">
      <alignment wrapText="1"/>
    </xf>
    <xf numFmtId="164" fontId="19" fillId="0" borderId="0" xfId="0" applyNumberFormat="1" applyFont="1"/>
    <xf numFmtId="0" fontId="4" fillId="0" borderId="2" xfId="14" quotePrefix="1" applyFont="1" applyBorder="1" applyAlignment="1">
      <alignment vertical="center" wrapText="1"/>
    </xf>
    <xf numFmtId="0" fontId="13" fillId="0" borderId="2" xfId="0" applyFont="1" applyBorder="1" applyAlignment="1">
      <alignment horizontal="center" wrapText="1"/>
    </xf>
    <xf numFmtId="164" fontId="13" fillId="0" borderId="2" xfId="0" applyNumberFormat="1" applyFont="1" applyBorder="1"/>
    <xf numFmtId="164" fontId="13" fillId="0" borderId="0" xfId="0" applyNumberFormat="1" applyFont="1"/>
    <xf numFmtId="4" fontId="3" fillId="0" borderId="0" xfId="0" applyNumberFormat="1" applyFont="1" applyAlignment="1">
      <alignment horizontal="center" vertical="center" wrapText="1"/>
    </xf>
    <xf numFmtId="0" fontId="24" fillId="0" borderId="0" xfId="0" applyFont="1" applyAlignment="1">
      <alignment horizontal="left"/>
    </xf>
    <xf numFmtId="49" fontId="4" fillId="3" borderId="0" xfId="0" applyNumberFormat="1" applyFont="1" applyFill="1"/>
    <xf numFmtId="0" fontId="4" fillId="3" borderId="0" xfId="0" applyFont="1" applyFill="1"/>
    <xf numFmtId="4" fontId="4" fillId="3" borderId="0" xfId="0" applyNumberFormat="1" applyFont="1" applyFill="1"/>
    <xf numFmtId="0" fontId="3" fillId="3" borderId="0" xfId="0" applyFont="1" applyFill="1"/>
    <xf numFmtId="0" fontId="3" fillId="3" borderId="0" xfId="2" applyFont="1" applyFill="1"/>
    <xf numFmtId="49" fontId="11" fillId="3" borderId="0" xfId="0" applyNumberFormat="1" applyFont="1" applyFill="1"/>
    <xf numFmtId="0" fontId="11" fillId="3" borderId="0" xfId="0" applyFont="1" applyFill="1"/>
    <xf numFmtId="49" fontId="11" fillId="3" borderId="0" xfId="0" applyNumberFormat="1" applyFont="1" applyFill="1" applyAlignment="1">
      <alignment horizontal="center" vertical="center"/>
    </xf>
    <xf numFmtId="4" fontId="11" fillId="3" borderId="0" xfId="0" applyNumberFormat="1" applyFont="1" applyFill="1"/>
    <xf numFmtId="0" fontId="4" fillId="3" borderId="10" xfId="0" applyFont="1" applyFill="1" applyBorder="1" applyAlignment="1">
      <alignment horizontal="center" vertical="center" wrapText="1"/>
    </xf>
    <xf numFmtId="0" fontId="12" fillId="3" borderId="0" xfId="0" applyFont="1" applyFill="1"/>
    <xf numFmtId="0" fontId="4" fillId="3" borderId="0" xfId="2" applyFont="1" applyFill="1"/>
    <xf numFmtId="4" fontId="12" fillId="3" borderId="0" xfId="0" applyNumberFormat="1" applyFont="1" applyFill="1"/>
    <xf numFmtId="3" fontId="4" fillId="3" borderId="0" xfId="0" applyNumberFormat="1" applyFont="1" applyFill="1"/>
    <xf numFmtId="4" fontId="3" fillId="3" borderId="0" xfId="0" applyNumberFormat="1" applyFont="1" applyFill="1" applyAlignment="1">
      <alignment vertical="center" wrapText="1"/>
    </xf>
    <xf numFmtId="3" fontId="4" fillId="3" borderId="0" xfId="2" applyNumberFormat="1" applyFont="1" applyFill="1"/>
    <xf numFmtId="0" fontId="13" fillId="3" borderId="0" xfId="0" quotePrefix="1" applyFont="1" applyFill="1" applyAlignment="1">
      <alignment horizontal="center" vertical="center" wrapText="1"/>
    </xf>
    <xf numFmtId="4" fontId="13" fillId="3" borderId="0" xfId="0" quotePrefix="1" applyNumberFormat="1" applyFont="1" applyFill="1" applyAlignment="1">
      <alignment horizontal="center" vertical="center" wrapText="1"/>
    </xf>
    <xf numFmtId="0" fontId="3" fillId="3" borderId="0" xfId="0" applyFont="1" applyFill="1" applyAlignment="1">
      <alignment horizontal="center" wrapText="1"/>
    </xf>
    <xf numFmtId="0" fontId="11" fillId="3" borderId="0" xfId="0" applyFont="1" applyFill="1" applyAlignment="1">
      <alignment horizontal="center" vertical="center" wrapText="1"/>
    </xf>
    <xf numFmtId="4" fontId="4" fillId="3" borderId="0" xfId="11" applyNumberFormat="1" applyFont="1" applyFill="1" applyAlignment="1">
      <alignment horizontal="right" vertical="center" wrapText="1"/>
    </xf>
    <xf numFmtId="4" fontId="4" fillId="3" borderId="0" xfId="13" applyNumberFormat="1" applyFont="1" applyFill="1" applyAlignment="1">
      <alignment horizontal="right" vertical="center" wrapText="1"/>
    </xf>
    <xf numFmtId="0" fontId="11" fillId="3" borderId="9" xfId="0" applyFont="1" applyFill="1" applyBorder="1" applyAlignment="1">
      <alignment horizontal="center" vertical="center" wrapText="1"/>
    </xf>
    <xf numFmtId="0" fontId="11" fillId="3" borderId="9" xfId="0" applyFont="1" applyFill="1" applyBorder="1" applyAlignment="1">
      <alignment vertical="center" wrapText="1"/>
    </xf>
    <xf numFmtId="164" fontId="11" fillId="3" borderId="9" xfId="0" applyNumberFormat="1" applyFont="1" applyFill="1" applyBorder="1" applyAlignment="1">
      <alignment horizontal="center" vertical="center" wrapText="1"/>
    </xf>
    <xf numFmtId="0" fontId="13" fillId="3" borderId="0" xfId="0" applyFont="1" applyFill="1"/>
    <xf numFmtId="4" fontId="11" fillId="3" borderId="0" xfId="6" applyNumberFormat="1" applyFont="1" applyFill="1" applyAlignment="1">
      <alignment horizontal="center" vertical="center" wrapText="1"/>
    </xf>
    <xf numFmtId="164" fontId="4" fillId="3" borderId="0" xfId="0" applyNumberFormat="1" applyFont="1" applyFill="1"/>
    <xf numFmtId="0" fontId="11" fillId="3" borderId="0" xfId="0" applyFont="1" applyFill="1" applyAlignment="1">
      <alignment horizontal="left"/>
    </xf>
    <xf numFmtId="164" fontId="11" fillId="3" borderId="0" xfId="0" applyNumberFormat="1" applyFont="1" applyFill="1" applyAlignment="1">
      <alignment horizontal="left"/>
    </xf>
    <xf numFmtId="0" fontId="4" fillId="3" borderId="2" xfId="14" quotePrefix="1" applyFont="1" applyFill="1" applyBorder="1" applyAlignment="1">
      <alignment horizontal="left" vertical="center" wrapText="1"/>
    </xf>
    <xf numFmtId="0" fontId="26" fillId="0" borderId="0" xfId="0" applyFont="1"/>
    <xf numFmtId="0" fontId="18" fillId="3" borderId="2" xfId="14" applyFont="1" applyFill="1" applyBorder="1" applyAlignment="1">
      <alignment horizontal="left" vertical="center" wrapText="1"/>
    </xf>
    <xf numFmtId="164" fontId="11" fillId="3" borderId="0" xfId="0" applyNumberFormat="1" applyFont="1" applyFill="1"/>
    <xf numFmtId="0" fontId="3" fillId="0" borderId="0" xfId="1" applyFont="1" applyAlignment="1">
      <alignment horizontal="left"/>
    </xf>
    <xf numFmtId="0" fontId="0" fillId="0" borderId="1" xfId="0" quotePrefix="1" applyBorder="1" applyAlignment="1">
      <alignment horizontal="center"/>
    </xf>
    <xf numFmtId="0" fontId="0" fillId="0" borderId="0" xfId="0" applyAlignment="1">
      <alignment horizontal="center"/>
    </xf>
    <xf numFmtId="0" fontId="0" fillId="0" borderId="0" xfId="0" applyAlignment="1">
      <alignment horizontal="right"/>
    </xf>
    <xf numFmtId="0" fontId="0" fillId="0" borderId="2" xfId="0" applyBorder="1" applyAlignment="1">
      <alignment horizontal="center" vertical="center" wrapText="1"/>
    </xf>
    <xf numFmtId="0" fontId="0" fillId="2" borderId="2" xfId="0" applyFill="1" applyBorder="1" applyAlignment="1">
      <alignment horizontal="center" vertical="center" wrapText="1"/>
    </xf>
    <xf numFmtId="0" fontId="0" fillId="0" borderId="2" xfId="0" applyBorder="1" applyAlignment="1">
      <alignment vertical="center"/>
    </xf>
    <xf numFmtId="0" fontId="0" fillId="0" borderId="2" xfId="0" applyBorder="1" applyAlignment="1">
      <alignment vertical="center" wrapText="1"/>
    </xf>
    <xf numFmtId="4" fontId="0" fillId="2" borderId="2" xfId="0" applyNumberFormat="1" applyFill="1" applyBorder="1" applyAlignment="1">
      <alignment vertical="center"/>
    </xf>
    <xf numFmtId="4" fontId="0" fillId="0" borderId="2" xfId="0" applyNumberFormat="1" applyBorder="1" applyAlignment="1">
      <alignment vertical="center"/>
    </xf>
    <xf numFmtId="0" fontId="10" fillId="0" borderId="0" xfId="6" applyFont="1" applyAlignment="1">
      <alignment vertical="center" wrapText="1"/>
    </xf>
    <xf numFmtId="4" fontId="4" fillId="3" borderId="0" xfId="2" applyNumberFormat="1" applyFont="1" applyFill="1"/>
    <xf numFmtId="49" fontId="13" fillId="0" borderId="2" xfId="11" applyNumberFormat="1" applyFont="1" applyBorder="1" applyAlignment="1">
      <alignment vertical="center" wrapText="1"/>
    </xf>
    <xf numFmtId="49" fontId="3" fillId="0" borderId="2" xfId="11" applyNumberFormat="1" applyFont="1" applyBorder="1" applyAlignment="1">
      <alignment horizontal="center" vertical="center" wrapText="1"/>
    </xf>
    <xf numFmtId="164" fontId="3" fillId="3" borderId="2" xfId="0" applyNumberFormat="1" applyFont="1" applyFill="1" applyBorder="1" applyAlignment="1">
      <alignment wrapText="1"/>
    </xf>
    <xf numFmtId="0" fontId="3" fillId="0" borderId="2" xfId="14" quotePrefix="1" applyFont="1" applyBorder="1" applyAlignment="1">
      <alignment horizontal="left" vertical="center" wrapText="1"/>
    </xf>
    <xf numFmtId="0" fontId="3" fillId="3" borderId="2" xfId="14" quotePrefix="1" applyFont="1" applyFill="1" applyBorder="1" applyAlignment="1">
      <alignment horizontal="left" vertical="center" wrapText="1"/>
    </xf>
    <xf numFmtId="0" fontId="3" fillId="0" borderId="2" xfId="14" quotePrefix="1" applyFont="1" applyBorder="1" applyAlignment="1">
      <alignment horizontal="left" wrapText="1"/>
    </xf>
    <xf numFmtId="0" fontId="3" fillId="3" borderId="2" xfId="14" applyFont="1" applyFill="1" applyBorder="1" applyAlignment="1">
      <alignment horizontal="left" vertical="center" wrapText="1"/>
    </xf>
    <xf numFmtId="4" fontId="32" fillId="3" borderId="0" xfId="0" applyNumberFormat="1" applyFont="1" applyFill="1"/>
    <xf numFmtId="4" fontId="0" fillId="0" borderId="0" xfId="0" applyNumberFormat="1"/>
    <xf numFmtId="164" fontId="3" fillId="0" borderId="2" xfId="0" applyNumberFormat="1" applyFont="1" applyBorder="1" applyAlignment="1">
      <alignment horizontal="right" wrapText="1"/>
    </xf>
    <xf numFmtId="164" fontId="3" fillId="4" borderId="2" xfId="0" applyNumberFormat="1" applyFont="1" applyFill="1" applyBorder="1" applyAlignment="1">
      <alignment wrapText="1"/>
    </xf>
    <xf numFmtId="0" fontId="3" fillId="4" borderId="2" xfId="0" quotePrefix="1" applyFont="1" applyFill="1" applyBorder="1" applyAlignment="1">
      <alignment horizontal="left" wrapText="1"/>
    </xf>
    <xf numFmtId="0" fontId="3" fillId="4" borderId="2" xfId="14" quotePrefix="1" applyFont="1" applyFill="1" applyBorder="1" applyAlignment="1">
      <alignment horizontal="left" vertical="center" wrapText="1"/>
    </xf>
    <xf numFmtId="49" fontId="13" fillId="3" borderId="2" xfId="0" applyNumberFormat="1" applyFont="1" applyFill="1" applyBorder="1" applyAlignment="1">
      <alignment horizontal="center" vertical="center" wrapText="1"/>
    </xf>
    <xf numFmtId="0" fontId="13" fillId="3" borderId="2" xfId="0" applyFont="1" applyFill="1" applyBorder="1" applyAlignment="1">
      <alignment horizontal="center" vertical="center" wrapText="1"/>
    </xf>
    <xf numFmtId="4" fontId="13" fillId="3" borderId="2" xfId="0" applyNumberFormat="1" applyFont="1" applyFill="1" applyBorder="1" applyAlignment="1">
      <alignment horizontal="right" vertical="center" wrapText="1"/>
    </xf>
    <xf numFmtId="3" fontId="13" fillId="3" borderId="5" xfId="0" applyNumberFormat="1" applyFont="1" applyFill="1" applyBorder="1" applyAlignment="1">
      <alignment horizontal="right" vertical="center" wrapText="1"/>
    </xf>
    <xf numFmtId="0" fontId="3" fillId="3" borderId="2" xfId="0" quotePrefix="1" applyFont="1" applyFill="1" applyBorder="1" applyAlignment="1">
      <alignment horizontal="left" wrapText="1"/>
    </xf>
    <xf numFmtId="0" fontId="3" fillId="3" borderId="2" xfId="14" quotePrefix="1" applyFont="1" applyFill="1" applyBorder="1" applyAlignment="1">
      <alignment horizontal="left" wrapText="1"/>
    </xf>
    <xf numFmtId="164" fontId="3" fillId="3" borderId="2" xfId="0" applyNumberFormat="1" applyFont="1" applyFill="1" applyBorder="1" applyAlignment="1">
      <alignment horizontal="right" wrapText="1"/>
    </xf>
    <xf numFmtId="4" fontId="3" fillId="3" borderId="0" xfId="0" applyNumberFormat="1" applyFont="1" applyFill="1"/>
    <xf numFmtId="0" fontId="13" fillId="3" borderId="2" xfId="0" quotePrefix="1" applyFont="1" applyFill="1" applyBorder="1" applyAlignment="1">
      <alignment horizontal="center" vertical="center" wrapText="1"/>
    </xf>
    <xf numFmtId="49" fontId="11" fillId="3" borderId="2" xfId="11" applyNumberFormat="1" applyFont="1" applyFill="1" applyBorder="1" applyAlignment="1">
      <alignment horizontal="center" vertical="center" wrapText="1"/>
    </xf>
    <xf numFmtId="49" fontId="11" fillId="3" borderId="2" xfId="11" quotePrefix="1" applyNumberFormat="1" applyFont="1" applyFill="1" applyBorder="1" applyAlignment="1">
      <alignment horizontal="center" vertical="center" wrapText="1"/>
    </xf>
    <xf numFmtId="4" fontId="13" fillId="3" borderId="2" xfId="0" quotePrefix="1" applyNumberFormat="1" applyFont="1" applyFill="1" applyBorder="1" applyAlignment="1">
      <alignment vertical="center" wrapText="1"/>
    </xf>
    <xf numFmtId="49" fontId="4" fillId="3" borderId="2" xfId="6" applyNumberFormat="1" applyFont="1" applyFill="1" applyBorder="1" applyAlignment="1">
      <alignment horizontal="center" vertical="center" wrapText="1"/>
    </xf>
    <xf numFmtId="3" fontId="4" fillId="3" borderId="2" xfId="6" applyNumberFormat="1" applyFont="1" applyFill="1" applyBorder="1" applyAlignment="1">
      <alignment horizontal="center" vertical="center" wrapText="1"/>
    </xf>
    <xf numFmtId="165" fontId="4" fillId="3" borderId="2" xfId="6" applyNumberFormat="1" applyFont="1" applyFill="1" applyBorder="1" applyAlignment="1">
      <alignment horizontal="center" vertical="center" wrapText="1"/>
    </xf>
    <xf numFmtId="49" fontId="13" fillId="3" borderId="2" xfId="11" applyNumberFormat="1" applyFont="1" applyFill="1" applyBorder="1" applyAlignment="1">
      <alignment horizontal="center" vertical="center" wrapText="1"/>
    </xf>
    <xf numFmtId="49" fontId="3" fillId="3" borderId="2" xfId="6" applyNumberFormat="1" applyFont="1" applyFill="1" applyBorder="1" applyAlignment="1">
      <alignment horizontal="center" vertical="center" wrapText="1"/>
    </xf>
    <xf numFmtId="3" fontId="3" fillId="3" borderId="2" xfId="6" applyNumberFormat="1" applyFont="1" applyFill="1" applyBorder="1" applyAlignment="1">
      <alignment horizontal="center" vertical="center" wrapText="1"/>
    </xf>
    <xf numFmtId="0" fontId="4" fillId="3" borderId="21" xfId="14" applyFont="1" applyFill="1" applyBorder="1" applyAlignment="1">
      <alignment horizontal="left" vertical="center" wrapText="1"/>
    </xf>
    <xf numFmtId="0" fontId="3" fillId="3" borderId="2" xfId="14" applyFont="1" applyFill="1" applyBorder="1" applyAlignment="1">
      <alignment horizontal="center" vertical="center"/>
    </xf>
    <xf numFmtId="0" fontId="4" fillId="3" borderId="0" xfId="6" applyFont="1" applyFill="1" applyAlignment="1">
      <alignment horizontal="center" vertical="top"/>
    </xf>
    <xf numFmtId="0" fontId="4" fillId="3" borderId="0" xfId="6" applyFont="1" applyFill="1" applyAlignment="1">
      <alignment vertical="top"/>
    </xf>
    <xf numFmtId="49" fontId="4" fillId="3" borderId="0" xfId="6" applyNumberFormat="1" applyFont="1" applyFill="1" applyAlignment="1">
      <alignment horizontal="center" vertical="center"/>
    </xf>
    <xf numFmtId="0" fontId="4" fillId="3" borderId="0" xfId="6" applyFont="1" applyFill="1"/>
    <xf numFmtId="0" fontId="4" fillId="3" borderId="0" xfId="6" applyFont="1" applyFill="1" applyAlignment="1">
      <alignment vertical="center"/>
    </xf>
    <xf numFmtId="0" fontId="4" fillId="3" borderId="0" xfId="6" applyFont="1" applyFill="1" applyAlignment="1">
      <alignment vertical="center" wrapText="1"/>
    </xf>
    <xf numFmtId="3" fontId="4" fillId="3" borderId="0" xfId="6" applyNumberFormat="1" applyFont="1" applyFill="1" applyAlignment="1">
      <alignment vertical="top"/>
    </xf>
    <xf numFmtId="0" fontId="17" fillId="3" borderId="0" xfId="6" applyFont="1" applyFill="1"/>
    <xf numFmtId="3" fontId="4" fillId="3" borderId="0" xfId="6" applyNumberFormat="1" applyFont="1" applyFill="1" applyAlignment="1">
      <alignment vertical="center"/>
    </xf>
    <xf numFmtId="165" fontId="4" fillId="3" borderId="0" xfId="6" applyNumberFormat="1" applyFont="1" applyFill="1" applyAlignment="1">
      <alignment horizontal="center" vertical="center"/>
    </xf>
    <xf numFmtId="0" fontId="4" fillId="3" borderId="2" xfId="6" applyFont="1" applyFill="1" applyBorder="1" applyAlignment="1">
      <alignment horizontal="center" vertical="center" wrapText="1"/>
    </xf>
    <xf numFmtId="4" fontId="4" fillId="3" borderId="2" xfId="6" applyNumberFormat="1" applyFont="1" applyFill="1" applyBorder="1" applyAlignment="1">
      <alignment horizontal="center" vertical="center" wrapText="1"/>
    </xf>
    <xf numFmtId="49" fontId="11" fillId="3" borderId="2" xfId="6" applyNumberFormat="1" applyFont="1" applyFill="1" applyBorder="1" applyAlignment="1">
      <alignment horizontal="center" vertical="center" wrapText="1"/>
    </xf>
    <xf numFmtId="49" fontId="15" fillId="3" borderId="2" xfId="6" applyNumberFormat="1" applyFont="1" applyFill="1" applyBorder="1" applyAlignment="1">
      <alignment horizontal="center" vertical="justify"/>
    </xf>
    <xf numFmtId="49" fontId="15" fillId="3" borderId="2" xfId="6" applyNumberFormat="1" applyFont="1" applyFill="1" applyBorder="1" applyAlignment="1">
      <alignment horizontal="center" vertical="center" wrapText="1"/>
    </xf>
    <xf numFmtId="4" fontId="11" fillId="3" borderId="2" xfId="6" applyNumberFormat="1" applyFont="1" applyFill="1" applyBorder="1" applyAlignment="1">
      <alignment horizontal="center" vertical="center" wrapText="1"/>
    </xf>
    <xf numFmtId="3" fontId="11" fillId="3" borderId="2" xfId="6" applyNumberFormat="1" applyFont="1" applyFill="1" applyBorder="1" applyAlignment="1">
      <alignment horizontal="center" vertical="center" wrapText="1"/>
    </xf>
    <xf numFmtId="4" fontId="11" fillId="3" borderId="0" xfId="6" applyNumberFormat="1" applyFont="1" applyFill="1"/>
    <xf numFmtId="4" fontId="13" fillId="3" borderId="2" xfId="0" quotePrefix="1" applyNumberFormat="1" applyFont="1" applyFill="1" applyBorder="1" applyAlignment="1">
      <alignment horizontal="center" vertical="center" wrapText="1"/>
    </xf>
    <xf numFmtId="0" fontId="18" fillId="3" borderId="2" xfId="14" applyFont="1" applyFill="1" applyBorder="1" applyAlignment="1">
      <alignment horizontal="center" vertical="center" wrapText="1"/>
    </xf>
    <xf numFmtId="3" fontId="4" fillId="3" borderId="0" xfId="6" applyNumberFormat="1" applyFont="1" applyFill="1"/>
    <xf numFmtId="49" fontId="4" fillId="3" borderId="2" xfId="11" applyNumberFormat="1" applyFont="1" applyFill="1" applyBorder="1" applyAlignment="1">
      <alignment vertical="center" wrapText="1"/>
    </xf>
    <xf numFmtId="4" fontId="13" fillId="3" borderId="2" xfId="0" applyNumberFormat="1" applyFont="1" applyFill="1" applyBorder="1" applyAlignment="1">
      <alignment horizontal="center" vertical="center" wrapText="1"/>
    </xf>
    <xf numFmtId="49" fontId="11" fillId="3" borderId="2" xfId="11" quotePrefix="1" applyNumberFormat="1" applyFont="1" applyFill="1" applyBorder="1" applyAlignment="1">
      <alignment vertical="center" wrapText="1"/>
    </xf>
    <xf numFmtId="0" fontId="4" fillId="3" borderId="2" xfId="0" applyFont="1" applyFill="1" applyBorder="1"/>
    <xf numFmtId="0" fontId="4" fillId="3" borderId="2" xfId="14" applyFont="1" applyFill="1" applyBorder="1" applyAlignment="1">
      <alignment vertical="center" wrapText="1"/>
    </xf>
    <xf numFmtId="4" fontId="3" fillId="3" borderId="2" xfId="0" quotePrefix="1" applyNumberFormat="1" applyFont="1" applyFill="1" applyBorder="1" applyAlignment="1">
      <alignment vertical="center" wrapText="1"/>
    </xf>
    <xf numFmtId="4" fontId="3" fillId="3" borderId="2" xfId="0" quotePrefix="1" applyNumberFormat="1" applyFont="1" applyFill="1" applyBorder="1" applyAlignment="1">
      <alignment horizontal="center" vertical="center" wrapText="1"/>
    </xf>
    <xf numFmtId="165" fontId="11" fillId="3" borderId="2" xfId="6" applyNumberFormat="1" applyFont="1" applyFill="1" applyBorder="1" applyAlignment="1">
      <alignment horizontal="center" vertical="center" wrapText="1"/>
    </xf>
    <xf numFmtId="0" fontId="4" fillId="3" borderId="2" xfId="14" applyFont="1" applyFill="1" applyBorder="1" applyAlignment="1">
      <alignment horizontal="left" vertical="center" wrapText="1"/>
    </xf>
    <xf numFmtId="49" fontId="11" fillId="3" borderId="0" xfId="0" quotePrefix="1" applyNumberFormat="1" applyFont="1" applyFill="1" applyAlignment="1">
      <alignment horizontal="center" vertical="center" wrapText="1"/>
    </xf>
    <xf numFmtId="49" fontId="11" fillId="3" borderId="0" xfId="0" applyNumberFormat="1" applyFont="1" applyFill="1" applyAlignment="1">
      <alignment horizontal="center" vertical="center" wrapText="1"/>
    </xf>
    <xf numFmtId="0" fontId="4" fillId="3" borderId="2" xfId="4" applyFont="1" applyFill="1" applyBorder="1" applyAlignment="1">
      <alignment vertical="center" wrapText="1"/>
    </xf>
    <xf numFmtId="0" fontId="11" fillId="3" borderId="2" xfId="6" applyFont="1" applyFill="1" applyBorder="1" applyAlignment="1">
      <alignment horizontal="center" vertical="center" wrapText="1"/>
    </xf>
    <xf numFmtId="0" fontId="4" fillId="3" borderId="2" xfId="6" applyFont="1" applyFill="1" applyBorder="1" applyAlignment="1">
      <alignment vertical="center" wrapText="1"/>
    </xf>
    <xf numFmtId="0" fontId="4" fillId="3" borderId="2" xfId="6" applyFont="1" applyFill="1" applyBorder="1" applyAlignment="1">
      <alignment horizontal="left" vertical="center" wrapText="1"/>
    </xf>
    <xf numFmtId="49" fontId="11" fillId="3" borderId="10" xfId="0" quotePrefix="1" applyNumberFormat="1" applyFont="1" applyFill="1" applyBorder="1" applyAlignment="1">
      <alignment horizontal="center" vertical="center" wrapText="1"/>
    </xf>
    <xf numFmtId="0" fontId="11" fillId="3" borderId="0" xfId="6" applyFont="1" applyFill="1"/>
    <xf numFmtId="4" fontId="4" fillId="3" borderId="0" xfId="6" applyNumberFormat="1" applyFont="1" applyFill="1"/>
    <xf numFmtId="0" fontId="4" fillId="3" borderId="0" xfId="6" applyFont="1" applyFill="1" applyAlignment="1">
      <alignment horizontal="center"/>
    </xf>
    <xf numFmtId="49" fontId="34" fillId="3" borderId="0" xfId="6" applyNumberFormat="1" applyFont="1" applyFill="1"/>
    <xf numFmtId="0" fontId="34" fillId="3" borderId="0" xfId="6" applyFont="1" applyFill="1"/>
    <xf numFmtId="4" fontId="34" fillId="3" borderId="0" xfId="6" applyNumberFormat="1" applyFont="1" applyFill="1"/>
    <xf numFmtId="3" fontId="4" fillId="3" borderId="0" xfId="6" applyNumberFormat="1" applyFont="1" applyFill="1" applyAlignment="1">
      <alignment horizontal="right" vertical="center"/>
    </xf>
    <xf numFmtId="165" fontId="4" fillId="3" borderId="0" xfId="6" applyNumberFormat="1" applyFont="1" applyFill="1" applyAlignment="1">
      <alignment horizontal="right" vertical="center"/>
    </xf>
    <xf numFmtId="0" fontId="19" fillId="3" borderId="0" xfId="6" applyFont="1" applyFill="1" applyAlignment="1">
      <alignment horizontal="left"/>
    </xf>
    <xf numFmtId="0" fontId="11" fillId="3" borderId="0" xfId="6" applyFont="1" applyFill="1" applyAlignment="1">
      <alignment horizontal="left"/>
    </xf>
    <xf numFmtId="165" fontId="20" fillId="3" borderId="0" xfId="12" applyNumberFormat="1" applyFont="1" applyFill="1" applyAlignment="1">
      <alignment horizontal="right" vertical="center"/>
    </xf>
    <xf numFmtId="0" fontId="4" fillId="3" borderId="0" xfId="12" applyFont="1" applyFill="1" applyAlignment="1">
      <alignment horizontal="left" wrapText="1"/>
    </xf>
    <xf numFmtId="49" fontId="21" fillId="3" borderId="0" xfId="12" applyNumberFormat="1" applyFont="1" applyFill="1" applyAlignment="1">
      <alignment horizontal="center" vertical="center"/>
    </xf>
    <xf numFmtId="3" fontId="4" fillId="3" borderId="0" xfId="12" applyNumberFormat="1" applyFont="1" applyFill="1" applyAlignment="1">
      <alignment horizontal="right" vertical="center"/>
    </xf>
    <xf numFmtId="4" fontId="20" fillId="3" borderId="0" xfId="12" applyNumberFormat="1" applyFont="1" applyFill="1" applyAlignment="1">
      <alignment horizontal="right" vertical="center"/>
    </xf>
    <xf numFmtId="4" fontId="4" fillId="3" borderId="0" xfId="6" applyNumberFormat="1" applyFont="1" applyFill="1" applyAlignment="1">
      <alignment horizontal="right" vertical="center"/>
    </xf>
    <xf numFmtId="0" fontId="4" fillId="3" borderId="0" xfId="6" applyFont="1" applyFill="1" applyAlignment="1">
      <alignment horizontal="left" vertical="center" wrapText="1"/>
    </xf>
    <xf numFmtId="49" fontId="4" fillId="3" borderId="0" xfId="6" applyNumberFormat="1" applyFont="1" applyFill="1" applyAlignment="1">
      <alignment horizontal="center" vertical="center" wrapText="1"/>
    </xf>
    <xf numFmtId="3" fontId="4" fillId="3" borderId="0" xfId="6" applyNumberFormat="1" applyFont="1" applyFill="1" applyAlignment="1">
      <alignment horizontal="right" vertical="center" wrapText="1"/>
    </xf>
    <xf numFmtId="165" fontId="4" fillId="3" borderId="0" xfId="6" applyNumberFormat="1" applyFont="1" applyFill="1" applyAlignment="1">
      <alignment horizontal="right" vertical="center" wrapText="1"/>
    </xf>
    <xf numFmtId="4" fontId="4" fillId="3" borderId="0" xfId="6" applyNumberFormat="1" applyFont="1" applyFill="1" applyAlignment="1">
      <alignment horizontal="right" vertical="center" wrapText="1"/>
    </xf>
    <xf numFmtId="0" fontId="4" fillId="3" borderId="0" xfId="6" applyFont="1" applyFill="1" applyAlignment="1">
      <alignment horizontal="right"/>
    </xf>
    <xf numFmtId="4" fontId="4" fillId="3" borderId="0" xfId="6" applyNumberFormat="1" applyFont="1" applyFill="1" applyAlignment="1">
      <alignment horizontal="right"/>
    </xf>
    <xf numFmtId="165" fontId="4" fillId="3" borderId="0" xfId="6" applyNumberFormat="1" applyFont="1" applyFill="1" applyAlignment="1">
      <alignment horizontal="right"/>
    </xf>
    <xf numFmtId="49" fontId="3" fillId="3" borderId="2" xfId="0" applyNumberFormat="1" applyFont="1" applyFill="1" applyBorder="1" applyAlignment="1">
      <alignment horizontal="center" vertical="center" wrapText="1"/>
    </xf>
    <xf numFmtId="0" fontId="3" fillId="3" borderId="2" xfId="0" applyFont="1" applyFill="1" applyBorder="1" applyAlignment="1">
      <alignment vertical="center" wrapText="1"/>
    </xf>
    <xf numFmtId="4" fontId="3" fillId="3" borderId="2" xfId="0" applyNumberFormat="1" applyFont="1" applyFill="1" applyBorder="1" applyAlignment="1">
      <alignment horizontal="right" vertical="center" wrapText="1"/>
    </xf>
    <xf numFmtId="3" fontId="3" fillId="3" borderId="2" xfId="0" applyNumberFormat="1" applyFont="1" applyFill="1" applyBorder="1" applyAlignment="1">
      <alignment horizontal="right" vertical="center" wrapText="1"/>
    </xf>
    <xf numFmtId="3" fontId="3" fillId="3" borderId="12" xfId="0" applyNumberFormat="1" applyFont="1" applyFill="1" applyBorder="1" applyAlignment="1">
      <alignment horizontal="right" vertical="center" wrapText="1"/>
    </xf>
    <xf numFmtId="49" fontId="3" fillId="3" borderId="2" xfId="11" quotePrefix="1" applyNumberFormat="1" applyFont="1" applyFill="1" applyBorder="1" applyAlignment="1">
      <alignment horizontal="center" vertical="center" wrapText="1"/>
    </xf>
    <xf numFmtId="49" fontId="3" fillId="3" borderId="2" xfId="11" applyNumberFormat="1" applyFont="1" applyFill="1" applyBorder="1" applyAlignment="1">
      <alignment horizontal="center" vertical="center" wrapText="1"/>
    </xf>
    <xf numFmtId="0" fontId="3" fillId="3" borderId="2" xfId="0" applyFont="1" applyFill="1" applyBorder="1" applyAlignment="1">
      <alignment horizontal="center" wrapText="1"/>
    </xf>
    <xf numFmtId="3" fontId="3" fillId="3" borderId="2" xfId="11" applyNumberFormat="1" applyFont="1" applyFill="1" applyBorder="1" applyAlignment="1">
      <alignment horizontal="right" vertical="center" wrapText="1"/>
    </xf>
    <xf numFmtId="3" fontId="3" fillId="3" borderId="2" xfId="11" applyNumberFormat="1" applyFont="1" applyFill="1" applyBorder="1" applyAlignment="1">
      <alignment horizontal="right" vertical="center"/>
    </xf>
    <xf numFmtId="3" fontId="3" fillId="3" borderId="5" xfId="11" applyNumberFormat="1" applyFont="1" applyFill="1" applyBorder="1" applyAlignment="1">
      <alignment horizontal="right" vertical="center"/>
    </xf>
    <xf numFmtId="0" fontId="13" fillId="3" borderId="2" xfId="14" applyFont="1" applyFill="1" applyBorder="1" applyAlignment="1">
      <alignment horizontal="left" vertical="center" wrapText="1"/>
    </xf>
    <xf numFmtId="3" fontId="3" fillId="3" borderId="13" xfId="0" applyNumberFormat="1" applyFont="1" applyFill="1" applyBorder="1" applyAlignment="1">
      <alignment horizontal="right" vertical="center" wrapText="1"/>
    </xf>
    <xf numFmtId="0" fontId="13" fillId="3" borderId="2" xfId="0" applyFont="1" applyFill="1" applyBorder="1" applyAlignment="1">
      <alignment vertical="center" wrapText="1"/>
    </xf>
    <xf numFmtId="3" fontId="3" fillId="3" borderId="5" xfId="0" applyNumberFormat="1" applyFont="1" applyFill="1" applyBorder="1" applyAlignment="1">
      <alignment horizontal="right" vertical="center" wrapText="1"/>
    </xf>
    <xf numFmtId="0" fontId="3" fillId="3" borderId="2" xfId="0" applyFont="1" applyFill="1" applyBorder="1" applyAlignment="1">
      <alignment horizontal="center" vertical="center" wrapText="1"/>
    </xf>
    <xf numFmtId="0" fontId="13" fillId="3" borderId="2" xfId="11" applyFont="1" applyFill="1" applyBorder="1" applyAlignment="1">
      <alignment horizontal="center" vertical="center"/>
    </xf>
    <xf numFmtId="3" fontId="3" fillId="3" borderId="14" xfId="11" applyNumberFormat="1" applyFont="1" applyFill="1" applyBorder="1" applyAlignment="1">
      <alignment horizontal="right" vertical="center"/>
    </xf>
    <xf numFmtId="0" fontId="13" fillId="3" borderId="2" xfId="14" applyFont="1" applyFill="1" applyBorder="1" applyAlignment="1">
      <alignment horizontal="center" vertical="center" wrapText="1"/>
    </xf>
    <xf numFmtId="4" fontId="3" fillId="3" borderId="2" xfId="11" applyNumberFormat="1" applyFont="1" applyFill="1" applyBorder="1" applyAlignment="1">
      <alignment horizontal="right" vertical="center" wrapText="1"/>
    </xf>
    <xf numFmtId="4" fontId="3" fillId="3" borderId="2" xfId="11" applyNumberFormat="1" applyFont="1" applyFill="1" applyBorder="1" applyAlignment="1">
      <alignment horizontal="right" vertical="center"/>
    </xf>
    <xf numFmtId="0" fontId="3" fillId="3" borderId="2" xfId="11" applyFont="1" applyFill="1" applyBorder="1" applyAlignment="1">
      <alignment horizontal="center" vertical="center" wrapText="1"/>
    </xf>
    <xf numFmtId="0" fontId="29" fillId="3" borderId="2" xfId="11" applyFont="1" applyFill="1" applyBorder="1" applyAlignment="1">
      <alignment horizontal="center" vertical="center" wrapText="1"/>
    </xf>
    <xf numFmtId="49" fontId="14" fillId="3" borderId="2" xfId="0" applyNumberFormat="1" applyFont="1" applyFill="1" applyBorder="1" applyAlignment="1">
      <alignment horizontal="center" vertical="center" wrapText="1"/>
    </xf>
    <xf numFmtId="0" fontId="14" fillId="3" borderId="2" xfId="0" applyFont="1" applyFill="1" applyBorder="1" applyAlignment="1">
      <alignment vertical="center" wrapText="1"/>
    </xf>
    <xf numFmtId="0" fontId="24" fillId="0" borderId="2" xfId="0" applyFont="1" applyBorder="1" applyAlignment="1">
      <alignment vertical="center"/>
    </xf>
    <xf numFmtId="0" fontId="24" fillId="0" borderId="2" xfId="0" applyFont="1" applyBorder="1" applyAlignment="1">
      <alignment vertical="center" wrapText="1"/>
    </xf>
    <xf numFmtId="4" fontId="24" fillId="2" borderId="2" xfId="0" applyNumberFormat="1" applyFont="1" applyFill="1" applyBorder="1" applyAlignment="1">
      <alignment vertical="center"/>
    </xf>
    <xf numFmtId="4" fontId="24" fillId="0" borderId="2" xfId="0" applyNumberFormat="1" applyFont="1" applyBorder="1" applyAlignment="1">
      <alignment vertical="center"/>
    </xf>
    <xf numFmtId="0" fontId="24" fillId="2" borderId="2" xfId="0" applyFont="1" applyFill="1" applyBorder="1" applyAlignment="1">
      <alignment vertical="center"/>
    </xf>
    <xf numFmtId="0" fontId="24" fillId="2" borderId="2" xfId="0" applyFont="1" applyFill="1" applyBorder="1" applyAlignment="1">
      <alignment vertical="center" wrapText="1"/>
    </xf>
    <xf numFmtId="0" fontId="24" fillId="2" borderId="2" xfId="0" applyFont="1" applyFill="1" applyBorder="1" applyAlignment="1">
      <alignment horizontal="center" vertical="center"/>
    </xf>
    <xf numFmtId="4" fontId="3" fillId="3" borderId="2" xfId="6" applyNumberFormat="1" applyFont="1" applyFill="1" applyBorder="1" applyAlignment="1">
      <alignment horizontal="center" vertical="center" wrapText="1"/>
    </xf>
    <xf numFmtId="2" fontId="3" fillId="3" borderId="2" xfId="14" applyNumberFormat="1" applyFont="1" applyFill="1" applyBorder="1" applyAlignment="1">
      <alignment horizontal="center" vertical="center"/>
    </xf>
    <xf numFmtId="3" fontId="13" fillId="3" borderId="2" xfId="0" applyNumberFormat="1" applyFont="1" applyFill="1" applyBorder="1" applyAlignment="1">
      <alignment horizontal="right" vertical="center" wrapText="1"/>
    </xf>
    <xf numFmtId="0" fontId="19" fillId="3" borderId="0" xfId="0" applyFont="1" applyFill="1"/>
    <xf numFmtId="49" fontId="13" fillId="3" borderId="2" xfId="11" quotePrefix="1" applyNumberFormat="1" applyFont="1" applyFill="1" applyBorder="1" applyAlignment="1">
      <alignment horizontal="center" vertical="center" wrapText="1"/>
    </xf>
    <xf numFmtId="0" fontId="13" fillId="3" borderId="2" xfId="11" applyFont="1" applyFill="1" applyBorder="1" applyAlignment="1">
      <alignment horizontal="center" vertical="center" wrapText="1"/>
    </xf>
    <xf numFmtId="4" fontId="13" fillId="3" borderId="2" xfId="11" applyNumberFormat="1" applyFont="1" applyFill="1" applyBorder="1" applyAlignment="1">
      <alignment horizontal="right" vertical="center" wrapText="1"/>
    </xf>
    <xf numFmtId="4" fontId="13" fillId="3" borderId="2" xfId="11" applyNumberFormat="1" applyFont="1" applyFill="1" applyBorder="1" applyAlignment="1">
      <alignment horizontal="right" vertical="center"/>
    </xf>
    <xf numFmtId="0" fontId="35" fillId="3" borderId="0" xfId="0" applyFont="1" applyFill="1"/>
    <xf numFmtId="0" fontId="4" fillId="3" borderId="0" xfId="0" applyFont="1" applyFill="1" applyAlignment="1">
      <alignment horizontal="center" vertical="center" wrapText="1"/>
    </xf>
    <xf numFmtId="164" fontId="19" fillId="3" borderId="0" xfId="0" applyNumberFormat="1" applyFont="1" applyFill="1"/>
    <xf numFmtId="49" fontId="13" fillId="3" borderId="10" xfId="0" applyNumberFormat="1" applyFont="1" applyFill="1" applyBorder="1" applyAlignment="1">
      <alignment horizontal="center" vertical="center" wrapText="1"/>
    </xf>
    <xf numFmtId="0" fontId="13" fillId="3" borderId="10" xfId="0" applyFont="1" applyFill="1" applyBorder="1" applyAlignment="1">
      <alignment horizontal="center" vertical="center" wrapText="1"/>
    </xf>
    <xf numFmtId="0" fontId="3" fillId="3" borderId="10" xfId="0" applyFont="1" applyFill="1" applyBorder="1" applyAlignment="1">
      <alignment horizontal="center" vertical="center" wrapText="1"/>
    </xf>
    <xf numFmtId="4" fontId="13" fillId="3" borderId="10" xfId="0" applyNumberFormat="1" applyFont="1" applyFill="1" applyBorder="1" applyAlignment="1">
      <alignment horizontal="right" vertical="center" wrapText="1"/>
    </xf>
    <xf numFmtId="49" fontId="14" fillId="3" borderId="10" xfId="0" applyNumberFormat="1" applyFont="1" applyFill="1" applyBorder="1" applyAlignment="1">
      <alignment horizontal="center" vertical="center" wrapText="1"/>
    </xf>
    <xf numFmtId="0" fontId="14" fillId="3" borderId="10" xfId="0" applyFont="1" applyFill="1" applyBorder="1" applyAlignment="1">
      <alignment horizontal="center" vertical="center" wrapText="1"/>
    </xf>
    <xf numFmtId="3" fontId="14" fillId="3" borderId="10" xfId="0" applyNumberFormat="1" applyFont="1" applyFill="1" applyBorder="1" applyAlignment="1">
      <alignment horizontal="right" vertical="center" wrapText="1"/>
    </xf>
    <xf numFmtId="49" fontId="13" fillId="3" borderId="2" xfId="11" quotePrefix="1" applyNumberFormat="1" applyFont="1" applyFill="1" applyBorder="1" applyAlignment="1">
      <alignment vertical="center" wrapText="1"/>
    </xf>
    <xf numFmtId="0" fontId="3" fillId="3" borderId="2" xfId="11" applyFont="1" applyFill="1" applyBorder="1" applyAlignment="1">
      <alignment horizontal="center" vertical="center"/>
    </xf>
    <xf numFmtId="4" fontId="13" fillId="3" borderId="2" xfId="13" applyNumberFormat="1" applyFont="1" applyFill="1" applyBorder="1" applyAlignment="1">
      <alignment horizontal="right" vertical="center" wrapText="1"/>
    </xf>
    <xf numFmtId="49" fontId="13" fillId="3" borderId="2" xfId="11" applyNumberFormat="1" applyFont="1" applyFill="1" applyBorder="1" applyAlignment="1">
      <alignment vertical="center" wrapText="1"/>
    </xf>
    <xf numFmtId="0" fontId="14" fillId="3" borderId="2" xfId="0" applyFont="1" applyFill="1" applyBorder="1" applyAlignment="1">
      <alignment horizontal="center" vertical="center" wrapText="1"/>
    </xf>
    <xf numFmtId="4" fontId="14" fillId="3" borderId="2" xfId="0" applyNumberFormat="1" applyFont="1" applyFill="1" applyBorder="1" applyAlignment="1">
      <alignment horizontal="right" vertical="center" wrapText="1"/>
    </xf>
    <xf numFmtId="3" fontId="14" fillId="3" borderId="2" xfId="0" applyNumberFormat="1" applyFont="1" applyFill="1" applyBorder="1" applyAlignment="1">
      <alignment horizontal="right" vertical="center" wrapText="1"/>
    </xf>
    <xf numFmtId="3" fontId="14" fillId="3" borderId="8" xfId="0" applyNumberFormat="1" applyFont="1" applyFill="1" applyBorder="1" applyAlignment="1">
      <alignment horizontal="right" vertical="center" wrapText="1"/>
    </xf>
    <xf numFmtId="0" fontId="14" fillId="3" borderId="2" xfId="11" applyFont="1" applyFill="1" applyBorder="1" applyAlignment="1">
      <alignment horizontal="center" vertical="center" wrapText="1"/>
    </xf>
    <xf numFmtId="3" fontId="28" fillId="3" borderId="2" xfId="0" applyNumberFormat="1" applyFont="1" applyFill="1" applyBorder="1" applyAlignment="1">
      <alignment horizontal="right" vertical="center" wrapText="1"/>
    </xf>
    <xf numFmtId="3" fontId="28" fillId="3" borderId="8" xfId="0" applyNumberFormat="1" applyFont="1" applyFill="1" applyBorder="1" applyAlignment="1">
      <alignment horizontal="right" vertical="center" wrapText="1"/>
    </xf>
    <xf numFmtId="0" fontId="14" fillId="3" borderId="2" xfId="11" applyFont="1" applyFill="1" applyBorder="1" applyAlignment="1">
      <alignment horizontal="center" vertical="center"/>
    </xf>
    <xf numFmtId="49" fontId="14" fillId="3" borderId="2" xfId="0" quotePrefix="1" applyNumberFormat="1" applyFont="1" applyFill="1" applyBorder="1" applyAlignment="1">
      <alignment horizontal="center" vertical="center" wrapText="1"/>
    </xf>
    <xf numFmtId="49" fontId="14" fillId="3" borderId="2" xfId="11" applyNumberFormat="1" applyFont="1" applyFill="1" applyBorder="1" applyAlignment="1">
      <alignment vertical="center" wrapText="1"/>
    </xf>
    <xf numFmtId="3" fontId="13" fillId="3" borderId="8" xfId="0" applyNumberFormat="1" applyFont="1" applyFill="1" applyBorder="1" applyAlignment="1">
      <alignment horizontal="right" vertical="center" wrapText="1"/>
    </xf>
    <xf numFmtId="3" fontId="13" fillId="3" borderId="2" xfId="13" applyNumberFormat="1" applyFont="1" applyFill="1" applyBorder="1" applyAlignment="1">
      <alignment horizontal="right" vertical="center" wrapText="1"/>
    </xf>
    <xf numFmtId="3" fontId="13" fillId="3" borderId="5" xfId="13" applyNumberFormat="1" applyFont="1" applyFill="1" applyBorder="1" applyAlignment="1">
      <alignment horizontal="right" vertical="center" wrapText="1"/>
    </xf>
    <xf numFmtId="4" fontId="14" fillId="3" borderId="2" xfId="0" quotePrefix="1" applyNumberFormat="1" applyFont="1" applyFill="1" applyBorder="1" applyAlignment="1">
      <alignment vertical="center" wrapText="1"/>
    </xf>
    <xf numFmtId="0" fontId="14" fillId="3" borderId="8" xfId="0" applyFont="1" applyFill="1" applyBorder="1" applyAlignment="1">
      <alignment horizontal="center" vertical="center" wrapText="1"/>
    </xf>
    <xf numFmtId="3" fontId="3" fillId="3" borderId="2" xfId="13" applyNumberFormat="1" applyFont="1" applyFill="1" applyBorder="1" applyAlignment="1">
      <alignment horizontal="right" vertical="center" wrapText="1"/>
    </xf>
    <xf numFmtId="3" fontId="3" fillId="3" borderId="5" xfId="13" applyNumberFormat="1" applyFont="1" applyFill="1" applyBorder="1" applyAlignment="1">
      <alignment horizontal="right" vertical="center" wrapText="1"/>
    </xf>
    <xf numFmtId="49" fontId="3" fillId="3" borderId="2" xfId="11" applyNumberFormat="1" applyFont="1" applyFill="1" applyBorder="1" applyAlignment="1">
      <alignment vertical="center" wrapText="1"/>
    </xf>
    <xf numFmtId="3" fontId="14" fillId="3" borderId="11" xfId="0" applyNumberFormat="1" applyFont="1" applyFill="1" applyBorder="1" applyAlignment="1">
      <alignment horizontal="right" vertical="center" wrapText="1"/>
    </xf>
    <xf numFmtId="4" fontId="13" fillId="3" borderId="11" xfId="0" applyNumberFormat="1" applyFont="1" applyFill="1" applyBorder="1" applyAlignment="1">
      <alignment horizontal="right" vertical="center" wrapText="1"/>
    </xf>
    <xf numFmtId="4" fontId="14" fillId="3" borderId="8" xfId="0" applyNumberFormat="1" applyFont="1" applyFill="1" applyBorder="1" applyAlignment="1">
      <alignment horizontal="right" vertical="center" wrapText="1"/>
    </xf>
    <xf numFmtId="4" fontId="13" fillId="3" borderId="5" xfId="13" applyNumberFormat="1" applyFont="1" applyFill="1" applyBorder="1" applyAlignment="1">
      <alignment horizontal="right" vertical="center" wrapText="1"/>
    </xf>
    <xf numFmtId="0" fontId="3" fillId="3" borderId="2" xfId="0" quotePrefix="1" applyFont="1" applyFill="1" applyBorder="1" applyAlignment="1">
      <alignment horizontal="center" vertical="center" wrapText="1"/>
    </xf>
    <xf numFmtId="4" fontId="3" fillId="3" borderId="2" xfId="15" quotePrefix="1" applyNumberFormat="1" applyFont="1" applyFill="1" applyBorder="1" applyAlignment="1">
      <alignment vertical="center" wrapText="1"/>
    </xf>
    <xf numFmtId="4" fontId="3" fillId="3" borderId="2" xfId="13" applyNumberFormat="1" applyFont="1" applyFill="1" applyBorder="1" applyAlignment="1">
      <alignment horizontal="right" vertical="center" wrapText="1"/>
    </xf>
    <xf numFmtId="3" fontId="13" fillId="3" borderId="2" xfId="11" applyNumberFormat="1" applyFont="1" applyFill="1" applyBorder="1" applyAlignment="1">
      <alignment horizontal="right" vertical="center" wrapText="1"/>
    </xf>
    <xf numFmtId="3" fontId="13" fillId="3" borderId="2" xfId="11" applyNumberFormat="1" applyFont="1" applyFill="1" applyBorder="1" applyAlignment="1">
      <alignment horizontal="right" vertical="center"/>
    </xf>
    <xf numFmtId="0" fontId="30" fillId="3" borderId="2" xfId="4" applyFont="1" applyFill="1" applyBorder="1" applyAlignment="1">
      <alignment vertical="center" wrapText="1"/>
    </xf>
    <xf numFmtId="0" fontId="3" fillId="3" borderId="2" xfId="4" applyFont="1" applyFill="1" applyBorder="1" applyAlignment="1">
      <alignment vertical="center" wrapText="1"/>
    </xf>
    <xf numFmtId="3" fontId="14" fillId="3" borderId="5" xfId="0" applyNumberFormat="1" applyFont="1" applyFill="1" applyBorder="1" applyAlignment="1">
      <alignment horizontal="right" vertical="center" wrapText="1"/>
    </xf>
    <xf numFmtId="4" fontId="3" fillId="3" borderId="2" xfId="0" applyNumberFormat="1" applyFont="1" applyFill="1" applyBorder="1" applyAlignment="1">
      <alignment vertical="center" wrapText="1"/>
    </xf>
    <xf numFmtId="3" fontId="13" fillId="3" borderId="5" xfId="11" applyNumberFormat="1" applyFont="1" applyFill="1" applyBorder="1" applyAlignment="1">
      <alignment horizontal="right" vertical="center"/>
    </xf>
    <xf numFmtId="0" fontId="3" fillId="3" borderId="2" xfId="0" applyFont="1" applyFill="1" applyBorder="1" applyAlignment="1">
      <alignment wrapText="1"/>
    </xf>
    <xf numFmtId="3" fontId="3" fillId="3" borderId="13" xfId="11" applyNumberFormat="1" applyFont="1" applyFill="1" applyBorder="1" applyAlignment="1">
      <alignment horizontal="right" vertical="center"/>
    </xf>
    <xf numFmtId="4" fontId="3" fillId="3" borderId="5" xfId="11" applyNumberFormat="1" applyFont="1" applyFill="1" applyBorder="1" applyAlignment="1">
      <alignment horizontal="right" vertical="center"/>
    </xf>
    <xf numFmtId="4" fontId="13" fillId="3" borderId="5" xfId="0" applyNumberFormat="1" applyFont="1" applyFill="1" applyBorder="1" applyAlignment="1">
      <alignment horizontal="right" vertical="center" wrapText="1"/>
    </xf>
    <xf numFmtId="4" fontId="14" fillId="3" borderId="5" xfId="0" applyNumberFormat="1" applyFont="1" applyFill="1" applyBorder="1" applyAlignment="1">
      <alignment horizontal="right" vertical="center" wrapText="1"/>
    </xf>
    <xf numFmtId="4" fontId="13" fillId="3" borderId="8" xfId="0" applyNumberFormat="1" applyFont="1" applyFill="1" applyBorder="1" applyAlignment="1">
      <alignment horizontal="right" vertical="center" wrapText="1"/>
    </xf>
    <xf numFmtId="4" fontId="3" fillId="3" borderId="15" xfId="11" applyNumberFormat="1" applyFont="1" applyFill="1" applyBorder="1" applyAlignment="1">
      <alignment horizontal="right" vertical="center"/>
    </xf>
    <xf numFmtId="4" fontId="13" fillId="3" borderId="5" xfId="11" applyNumberFormat="1" applyFont="1" applyFill="1" applyBorder="1" applyAlignment="1">
      <alignment horizontal="right" vertical="center"/>
    </xf>
    <xf numFmtId="4" fontId="14" fillId="3" borderId="11" xfId="0" applyNumberFormat="1" applyFont="1" applyFill="1" applyBorder="1" applyAlignment="1">
      <alignment horizontal="right" vertical="center" wrapText="1"/>
    </xf>
    <xf numFmtId="4" fontId="14" fillId="3" borderId="9" xfId="0" applyNumberFormat="1" applyFont="1" applyFill="1" applyBorder="1" applyAlignment="1">
      <alignment horizontal="right" vertical="center" wrapText="1"/>
    </xf>
    <xf numFmtId="0" fontId="3" fillId="3" borderId="2" xfId="0" applyFont="1" applyFill="1" applyBorder="1"/>
    <xf numFmtId="4" fontId="3" fillId="3" borderId="13" xfId="11" applyNumberFormat="1" applyFont="1" applyFill="1" applyBorder="1" applyAlignment="1">
      <alignment horizontal="right" vertical="center"/>
    </xf>
    <xf numFmtId="4" fontId="3" fillId="3" borderId="16" xfId="11" applyNumberFormat="1" applyFont="1" applyFill="1" applyBorder="1" applyAlignment="1">
      <alignment horizontal="right" vertical="center"/>
    </xf>
    <xf numFmtId="4" fontId="13" fillId="3" borderId="0" xfId="11" applyNumberFormat="1" applyFont="1" applyFill="1" applyAlignment="1">
      <alignment horizontal="right" vertical="center"/>
    </xf>
    <xf numFmtId="4" fontId="13" fillId="3" borderId="9" xfId="0" applyNumberFormat="1" applyFont="1" applyFill="1" applyBorder="1" applyAlignment="1">
      <alignment horizontal="right" vertical="center" wrapText="1"/>
    </xf>
    <xf numFmtId="4" fontId="14" fillId="3" borderId="10" xfId="0" applyNumberFormat="1" applyFont="1" applyFill="1" applyBorder="1" applyAlignment="1">
      <alignment horizontal="right" vertical="center" wrapText="1"/>
    </xf>
    <xf numFmtId="49" fontId="13" fillId="3" borderId="2" xfId="0" quotePrefix="1" applyNumberFormat="1" applyFont="1" applyFill="1" applyBorder="1" applyAlignment="1">
      <alignment horizontal="center" vertical="center" wrapText="1"/>
    </xf>
    <xf numFmtId="4" fontId="3" fillId="3" borderId="5" xfId="13" applyNumberFormat="1" applyFont="1" applyFill="1" applyBorder="1" applyAlignment="1">
      <alignment horizontal="right" vertical="center" wrapText="1"/>
    </xf>
    <xf numFmtId="0" fontId="24" fillId="0" borderId="2" xfId="0" quotePrefix="1" applyFont="1" applyBorder="1" applyAlignment="1">
      <alignment horizontal="center" vertical="center" wrapText="1"/>
    </xf>
    <xf numFmtId="0" fontId="24" fillId="0" borderId="2" xfId="0" applyFont="1" applyBorder="1" applyAlignment="1">
      <alignment horizontal="center" vertical="center" wrapText="1"/>
    </xf>
    <xf numFmtId="4" fontId="24" fillId="0" borderId="2" xfId="0" applyNumberFormat="1" applyFont="1" applyBorder="1" applyAlignment="1">
      <alignment horizontal="center" vertical="center" wrapText="1"/>
    </xf>
    <xf numFmtId="4" fontId="24" fillId="0" borderId="2" xfId="0" quotePrefix="1" applyNumberFormat="1" applyFont="1" applyBorder="1" applyAlignment="1">
      <alignment vertical="center" wrapText="1"/>
    </xf>
    <xf numFmtId="4" fontId="24" fillId="2" borderId="2" xfId="0" applyNumberFormat="1" applyFont="1" applyFill="1" applyBorder="1" applyAlignment="1">
      <alignment vertical="center" wrapText="1"/>
    </xf>
    <xf numFmtId="4" fontId="24" fillId="0" borderId="2" xfId="0" applyNumberFormat="1" applyFont="1" applyBorder="1" applyAlignment="1">
      <alignment vertical="center" wrapText="1"/>
    </xf>
    <xf numFmtId="0" fontId="0" fillId="0" borderId="2" xfId="0" quotePrefix="1" applyBorder="1" applyAlignment="1">
      <alignment horizontal="center" vertical="center" wrapText="1"/>
    </xf>
    <xf numFmtId="4" fontId="0" fillId="0" borderId="2" xfId="0" quotePrefix="1" applyNumberFormat="1" applyBorder="1" applyAlignment="1">
      <alignment horizontal="center" vertical="center" wrapText="1"/>
    </xf>
    <xf numFmtId="4" fontId="0" fillId="0" borderId="2" xfId="0" applyNumberFormat="1" applyBorder="1" applyAlignment="1">
      <alignment vertical="center" wrapText="1"/>
    </xf>
    <xf numFmtId="4" fontId="0" fillId="2" borderId="2" xfId="0" applyNumberFormat="1" applyFill="1" applyBorder="1" applyAlignment="1">
      <alignment vertical="center" wrapText="1"/>
    </xf>
    <xf numFmtId="0" fontId="24" fillId="2" borderId="2" xfId="0" applyFont="1" applyFill="1" applyBorder="1" applyAlignment="1">
      <alignment horizontal="center" vertical="center" wrapText="1"/>
    </xf>
    <xf numFmtId="0" fontId="24" fillId="2" borderId="2" xfId="0" quotePrefix="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4" fontId="24" fillId="2" borderId="2" xfId="0" quotePrefix="1" applyNumberFormat="1" applyFont="1" applyFill="1" applyBorder="1" applyAlignment="1">
      <alignment vertical="center" wrapText="1"/>
    </xf>
    <xf numFmtId="4" fontId="3" fillId="5" borderId="2" xfId="6" applyNumberFormat="1" applyFont="1" applyFill="1" applyBorder="1" applyAlignment="1">
      <alignment horizontal="center" vertical="center" wrapText="1"/>
    </xf>
    <xf numFmtId="0" fontId="24" fillId="0" borderId="0" xfId="0" applyFont="1" applyAlignment="1">
      <alignment horizontal="center" wrapText="1"/>
    </xf>
    <xf numFmtId="0" fontId="0" fillId="0" borderId="0" xfId="0" applyAlignment="1">
      <alignment horizontal="center"/>
    </xf>
    <xf numFmtId="0" fontId="0" fillId="0" borderId="2" xfId="0" applyBorder="1" applyAlignment="1">
      <alignment horizontal="center" vertical="center" wrapText="1"/>
    </xf>
    <xf numFmtId="0" fontId="0" fillId="2" borderId="2" xfId="0" applyFill="1" applyBorder="1" applyAlignment="1">
      <alignment horizontal="center" vertical="center" wrapText="1"/>
    </xf>
    <xf numFmtId="0" fontId="25" fillId="0" borderId="2" xfId="0" applyFont="1" applyBorder="1" applyAlignment="1">
      <alignment horizontal="center" vertical="center" wrapText="1"/>
    </xf>
    <xf numFmtId="0" fontId="24" fillId="0" borderId="3" xfId="0" applyFont="1" applyBorder="1" applyAlignment="1">
      <alignment horizontal="center" vertical="center"/>
    </xf>
    <xf numFmtId="0" fontId="0" fillId="0" borderId="4" xfId="0" applyBorder="1"/>
    <xf numFmtId="0" fontId="0" fillId="0" borderId="5" xfId="0" applyBorder="1"/>
    <xf numFmtId="0" fontId="26" fillId="0" borderId="2" xfId="0" applyFont="1" applyBorder="1" applyAlignment="1">
      <alignment horizontal="center" vertical="center" wrapText="1"/>
    </xf>
    <xf numFmtId="0" fontId="24" fillId="0" borderId="0" xfId="0" applyFont="1" applyAlignment="1">
      <alignment horizontal="center"/>
    </xf>
    <xf numFmtId="0" fontId="3" fillId="0" borderId="0" xfId="1" applyFont="1" applyAlignment="1">
      <alignment horizontal="center"/>
    </xf>
    <xf numFmtId="0" fontId="13" fillId="0" borderId="2" xfId="1" applyFont="1" applyBorder="1" applyAlignment="1">
      <alignment horizontal="center" wrapText="1"/>
    </xf>
    <xf numFmtId="0" fontId="3" fillId="3" borderId="0" xfId="0" applyFont="1" applyFill="1" applyAlignment="1">
      <alignment horizontal="right"/>
    </xf>
    <xf numFmtId="0" fontId="3" fillId="0" borderId="0" xfId="0" applyFont="1" applyAlignment="1">
      <alignment horizontal="left"/>
    </xf>
    <xf numFmtId="0" fontId="3" fillId="0" borderId="0" xfId="0" applyFont="1" applyAlignment="1">
      <alignment horizontal="center"/>
    </xf>
    <xf numFmtId="0" fontId="13" fillId="0" borderId="3" xfId="0" applyFont="1" applyBorder="1" applyAlignment="1">
      <alignment horizontal="center" wrapText="1"/>
    </xf>
    <xf numFmtId="0" fontId="13" fillId="0" borderId="4" xfId="0" applyFont="1" applyBorder="1" applyAlignment="1">
      <alignment horizontal="center" wrapText="1"/>
    </xf>
    <xf numFmtId="0" fontId="13" fillId="0" borderId="2" xfId="0" applyFont="1" applyBorder="1" applyAlignment="1">
      <alignment horizontal="center" wrapText="1"/>
    </xf>
    <xf numFmtId="0" fontId="4" fillId="3" borderId="6"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23" fillId="3" borderId="0" xfId="0" quotePrefix="1" applyFont="1" applyFill="1" applyAlignment="1">
      <alignment horizontal="center" vertical="center"/>
    </xf>
    <xf numFmtId="0" fontId="4" fillId="3" borderId="0" xfId="0" applyFont="1" applyFill="1" applyAlignment="1">
      <alignment horizontal="center" vertical="center"/>
    </xf>
    <xf numFmtId="0" fontId="4" fillId="3" borderId="0" xfId="6" applyFont="1" applyFill="1" applyAlignment="1">
      <alignment horizontal="center" vertical="center"/>
    </xf>
    <xf numFmtId="3" fontId="4" fillId="3" borderId="0" xfId="6" applyNumberFormat="1" applyFont="1" applyFill="1" applyAlignment="1">
      <alignment horizontal="right" vertical="center"/>
    </xf>
    <xf numFmtId="0" fontId="4" fillId="3" borderId="0" xfId="6" applyFont="1" applyFill="1" applyAlignment="1">
      <alignment horizontal="right" vertical="center"/>
    </xf>
    <xf numFmtId="0" fontId="11" fillId="3" borderId="0" xfId="12" applyFont="1" applyFill="1" applyAlignment="1">
      <alignment horizontal="left"/>
    </xf>
    <xf numFmtId="0" fontId="4" fillId="3" borderId="0" xfId="12" applyFont="1" applyFill="1" applyAlignment="1">
      <alignment horizontal="right" vertical="center"/>
    </xf>
    <xf numFmtId="0" fontId="20" fillId="3" borderId="0" xfId="12" applyFont="1" applyFill="1" applyAlignment="1">
      <alignment horizontal="right" vertical="center"/>
    </xf>
    <xf numFmtId="0" fontId="23" fillId="3" borderId="0" xfId="6" quotePrefix="1" applyFont="1" applyFill="1" applyAlignment="1">
      <alignment horizontal="center" vertical="center"/>
    </xf>
    <xf numFmtId="0" fontId="33" fillId="3" borderId="0" xfId="6" applyFont="1" applyFill="1" applyAlignment="1">
      <alignment horizontal="center" vertical="center"/>
    </xf>
    <xf numFmtId="0" fontId="3" fillId="3" borderId="2" xfId="1" applyFont="1" applyFill="1" applyBorder="1" applyAlignment="1">
      <alignment horizontal="left" wrapText="1"/>
    </xf>
    <xf numFmtId="164" fontId="3" fillId="3" borderId="2" xfId="1" applyNumberFormat="1" applyFont="1" applyFill="1" applyBorder="1"/>
    <xf numFmtId="0" fontId="3" fillId="3" borderId="0" xfId="1" applyFont="1" applyFill="1" applyAlignment="1">
      <alignment horizontal="center"/>
    </xf>
    <xf numFmtId="0" fontId="16" fillId="3" borderId="0" xfId="1" applyFont="1" applyFill="1"/>
    <xf numFmtId="0" fontId="3" fillId="3" borderId="0" xfId="1" applyFont="1" applyFill="1"/>
    <xf numFmtId="0" fontId="13" fillId="3" borderId="17" xfId="0" quotePrefix="1" applyFont="1" applyFill="1" applyBorder="1" applyAlignment="1">
      <alignment horizontal="center" vertical="center" wrapText="1"/>
    </xf>
    <xf numFmtId="4" fontId="13" fillId="3" borderId="17" xfId="0" quotePrefix="1" applyNumberFormat="1" applyFont="1" applyFill="1" applyBorder="1" applyAlignment="1">
      <alignment horizontal="center" vertical="center" wrapText="1"/>
    </xf>
    <xf numFmtId="0" fontId="3" fillId="3" borderId="17" xfId="0" applyFont="1" applyFill="1" applyBorder="1" applyAlignment="1">
      <alignment wrapText="1"/>
    </xf>
    <xf numFmtId="0" fontId="13" fillId="3" borderId="17" xfId="11" applyFont="1" applyFill="1" applyBorder="1" applyAlignment="1">
      <alignment horizontal="center" vertical="center" wrapText="1"/>
    </xf>
    <xf numFmtId="0" fontId="3" fillId="3" borderId="9" xfId="0" applyFont="1" applyFill="1" applyBorder="1" applyAlignment="1">
      <alignment horizontal="center" vertical="center" wrapText="1"/>
    </xf>
    <xf numFmtId="4" fontId="13" fillId="3" borderId="17" xfId="11" applyNumberFormat="1" applyFont="1" applyFill="1" applyBorder="1" applyAlignment="1">
      <alignment horizontal="right" vertical="center" wrapText="1"/>
    </xf>
    <xf numFmtId="4" fontId="3" fillId="3" borderId="17" xfId="13" applyNumberFormat="1" applyFont="1" applyFill="1" applyBorder="1" applyAlignment="1">
      <alignment horizontal="right" vertical="center" wrapText="1"/>
    </xf>
    <xf numFmtId="165" fontId="3" fillId="3" borderId="2" xfId="13" applyNumberFormat="1" applyFont="1" applyFill="1" applyBorder="1" applyAlignment="1">
      <alignment horizontal="right" vertical="center" wrapText="1"/>
    </xf>
    <xf numFmtId="0" fontId="13" fillId="3" borderId="16" xfId="11" applyFont="1" applyFill="1" applyBorder="1" applyAlignment="1">
      <alignment horizontal="center" vertical="center" wrapText="1"/>
    </xf>
    <xf numFmtId="4" fontId="3" fillId="3" borderId="16" xfId="11" applyNumberFormat="1" applyFont="1" applyFill="1" applyBorder="1" applyAlignment="1">
      <alignment horizontal="right" vertical="center" wrapText="1"/>
    </xf>
    <xf numFmtId="4" fontId="3" fillId="3" borderId="16" xfId="13" applyNumberFormat="1" applyFont="1" applyFill="1" applyBorder="1" applyAlignment="1">
      <alignment horizontal="right" vertical="center" wrapText="1"/>
    </xf>
    <xf numFmtId="4" fontId="3" fillId="3" borderId="16" xfId="0" quotePrefix="1" applyNumberFormat="1" applyFont="1" applyFill="1" applyBorder="1" applyAlignment="1">
      <alignment vertical="center" wrapText="1"/>
    </xf>
    <xf numFmtId="0" fontId="13" fillId="3" borderId="16" xfId="0" applyFont="1" applyFill="1" applyBorder="1" applyAlignment="1">
      <alignment horizontal="center" vertical="center" wrapText="1"/>
    </xf>
    <xf numFmtId="4" fontId="13" fillId="3" borderId="16" xfId="11" applyNumberFormat="1" applyFont="1" applyFill="1" applyBorder="1" applyAlignment="1">
      <alignment horizontal="right" vertical="center" wrapText="1"/>
    </xf>
    <xf numFmtId="0" fontId="13" fillId="3" borderId="2" xfId="14" quotePrefix="1" applyFont="1" applyFill="1" applyBorder="1" applyAlignment="1">
      <alignment horizontal="left" vertical="center" wrapText="1"/>
    </xf>
    <xf numFmtId="0" fontId="13" fillId="3" borderId="3" xfId="11" applyFont="1" applyFill="1" applyBorder="1" applyAlignment="1">
      <alignment horizontal="center" vertical="center" wrapText="1"/>
    </xf>
    <xf numFmtId="0" fontId="13" fillId="3" borderId="20" xfId="0" applyFont="1" applyFill="1" applyBorder="1" applyAlignment="1">
      <alignment horizontal="center" vertical="center" wrapText="1"/>
    </xf>
    <xf numFmtId="49" fontId="14" fillId="3" borderId="9" xfId="0" applyNumberFormat="1"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3" fillId="3" borderId="3" xfId="11" applyFont="1" applyFill="1" applyBorder="1" applyAlignment="1">
      <alignment horizontal="center" vertical="center"/>
    </xf>
    <xf numFmtId="49" fontId="13" fillId="3" borderId="16" xfId="11" applyNumberFormat="1" applyFont="1" applyFill="1" applyBorder="1" applyAlignment="1">
      <alignment horizontal="center" vertical="center" wrapText="1"/>
    </xf>
    <xf numFmtId="0" fontId="3" fillId="3" borderId="19" xfId="11" applyFont="1" applyFill="1" applyBorder="1" applyAlignment="1">
      <alignment horizontal="center" vertical="center"/>
    </xf>
    <xf numFmtId="0" fontId="3" fillId="3" borderId="22" xfId="0" applyFont="1" applyFill="1" applyBorder="1" applyAlignment="1">
      <alignment horizontal="center" vertical="center" wrapText="1"/>
    </xf>
  </cellXfs>
  <cellStyles count="16">
    <cellStyle name="Normal_Доходи" xfId="3" xr:uid="{00000000-0005-0000-0000-000000000000}"/>
    <cellStyle name="Звичайний" xfId="0" builtinId="0"/>
    <cellStyle name="Звичайний 2" xfId="1" xr:uid="{00000000-0005-0000-0000-000001000000}"/>
    <cellStyle name="Звичайний 2 3" xfId="4" xr:uid="{00000000-0005-0000-0000-000002000000}"/>
    <cellStyle name="Звичайний 21" xfId="2" xr:uid="{00000000-0005-0000-0000-000003000000}"/>
    <cellStyle name="Звичайний 3" xfId="5" xr:uid="{00000000-0005-0000-0000-000004000000}"/>
    <cellStyle name="Звичайний 3 2" xfId="6" xr:uid="{00000000-0005-0000-0000-000005000000}"/>
    <cellStyle name="Звичайний 3 3" xfId="7" xr:uid="{00000000-0005-0000-0000-000006000000}"/>
    <cellStyle name="Звичайний 4" xfId="8" xr:uid="{00000000-0005-0000-0000-000007000000}"/>
    <cellStyle name="Звичайний 5" xfId="9" xr:uid="{00000000-0005-0000-0000-000008000000}"/>
    <cellStyle name="Звичайний 6" xfId="10" xr:uid="{00000000-0005-0000-0000-000009000000}"/>
    <cellStyle name="Обычный_Дод 7 РП 30.01.12" xfId="11" xr:uid="{00000000-0005-0000-0000-00000B000000}"/>
    <cellStyle name="Обычный_Додаток 6 джерела.." xfId="12" xr:uid="{00000000-0005-0000-0000-00000C000000}"/>
    <cellStyle name="Обычный_Додаток7 програми" xfId="13" xr:uid="{00000000-0005-0000-0000-00000D000000}"/>
    <cellStyle name="Обычный_розпод зал та перев 2007" xfId="14" xr:uid="{00000000-0005-0000-0000-00000E000000}"/>
    <cellStyle name="Текст попередження 2" xfId="15" xr:uid="{00000000-0005-0000-0000-00000F000000}"/>
  </cellStyles>
  <dxfs count="12">
    <dxf>
      <font>
        <b/>
        <i val="0"/>
      </font>
      <fill>
        <patternFill>
          <bgColor indexed="43"/>
        </patternFill>
      </fill>
    </dxf>
    <dxf>
      <font>
        <b/>
        <i val="0"/>
      </font>
      <fill>
        <patternFill>
          <bgColor indexed="42"/>
        </patternFill>
      </fill>
    </dxf>
    <dxf>
      <font>
        <b/>
        <i val="0"/>
      </font>
      <fill>
        <patternFill>
          <bgColor indexed="41"/>
        </patternFill>
      </fill>
    </dxf>
    <dxf>
      <font>
        <b/>
        <i val="0"/>
      </font>
      <fill>
        <patternFill>
          <bgColor indexed="43"/>
        </patternFill>
      </fill>
    </dxf>
    <dxf>
      <font>
        <b/>
        <i val="0"/>
      </font>
      <fill>
        <patternFill>
          <bgColor indexed="42"/>
        </patternFill>
      </fill>
    </dxf>
    <dxf>
      <font>
        <b/>
        <i val="0"/>
      </font>
      <fill>
        <patternFill>
          <bgColor indexed="41"/>
        </patternFill>
      </fill>
    </dxf>
    <dxf>
      <font>
        <b/>
        <i val="0"/>
      </font>
      <fill>
        <patternFill>
          <bgColor indexed="43"/>
        </patternFill>
      </fill>
    </dxf>
    <dxf>
      <font>
        <b/>
        <i val="0"/>
      </font>
      <fill>
        <patternFill>
          <bgColor indexed="42"/>
        </patternFill>
      </fill>
    </dxf>
    <dxf>
      <font>
        <b/>
        <i val="0"/>
      </font>
      <fill>
        <patternFill>
          <bgColor indexed="41"/>
        </patternFill>
      </fill>
    </dxf>
    <dxf>
      <font>
        <b/>
        <i val="0"/>
      </font>
      <fill>
        <patternFill>
          <bgColor indexed="43"/>
        </patternFill>
      </fill>
    </dxf>
    <dxf>
      <font>
        <b/>
        <i val="0"/>
      </font>
      <fill>
        <patternFill>
          <bgColor indexed="42"/>
        </patternFill>
      </fill>
    </dxf>
    <dxf>
      <font>
        <b/>
        <i val="0"/>
      </font>
      <fill>
        <patternFill>
          <bgColor indexed="4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00"/>
  <sheetViews>
    <sheetView tabSelected="1" workbookViewId="0">
      <selection activeCell="L15" sqref="L15"/>
    </sheetView>
  </sheetViews>
  <sheetFormatPr defaultRowHeight="12.75" x14ac:dyDescent="0.2"/>
  <cols>
    <col min="1" max="1" width="11.28515625" customWidth="1"/>
    <col min="2" max="2" width="45.28515625" customWidth="1"/>
    <col min="3" max="3" width="14.140625" customWidth="1"/>
    <col min="4" max="4" width="14" customWidth="1"/>
    <col min="5" max="5" width="14.140625" customWidth="1"/>
    <col min="6" max="6" width="14.7109375" customWidth="1"/>
    <col min="8" max="9" width="12.28515625" bestFit="1" customWidth="1"/>
  </cols>
  <sheetData>
    <row r="1" spans="1:6" x14ac:dyDescent="0.2">
      <c r="E1" t="s">
        <v>0</v>
      </c>
    </row>
    <row r="2" spans="1:6" x14ac:dyDescent="0.2">
      <c r="E2" t="s">
        <v>489</v>
      </c>
    </row>
    <row r="3" spans="1:6" x14ac:dyDescent="0.2">
      <c r="E3" s="235" t="s">
        <v>588</v>
      </c>
    </row>
    <row r="5" spans="1:6" ht="25.5" customHeight="1" x14ac:dyDescent="0.2">
      <c r="A5" s="314" t="s">
        <v>495</v>
      </c>
      <c r="B5" s="315"/>
      <c r="C5" s="315"/>
      <c r="D5" s="315"/>
      <c r="E5" s="315"/>
      <c r="F5" s="315"/>
    </row>
    <row r="6" spans="1:6" ht="25.5" customHeight="1" x14ac:dyDescent="0.2">
      <c r="A6" s="90" t="s">
        <v>75</v>
      </c>
      <c r="B6" s="91"/>
      <c r="C6" s="91"/>
      <c r="D6" s="91"/>
      <c r="E6" s="91"/>
      <c r="F6" s="91"/>
    </row>
    <row r="7" spans="1:6" x14ac:dyDescent="0.2">
      <c r="A7" s="86" t="s">
        <v>76</v>
      </c>
      <c r="F7" s="92" t="s">
        <v>1</v>
      </c>
    </row>
    <row r="8" spans="1:6" ht="26.25" customHeight="1" x14ac:dyDescent="0.2">
      <c r="A8" s="316" t="s">
        <v>2</v>
      </c>
      <c r="B8" s="316" t="s">
        <v>3</v>
      </c>
      <c r="C8" s="317" t="s">
        <v>4</v>
      </c>
      <c r="D8" s="316" t="s">
        <v>5</v>
      </c>
      <c r="E8" s="316" t="s">
        <v>6</v>
      </c>
      <c r="F8" s="316"/>
    </row>
    <row r="9" spans="1:6" ht="24.75" customHeight="1" x14ac:dyDescent="0.2">
      <c r="A9" s="316"/>
      <c r="B9" s="316"/>
      <c r="C9" s="316"/>
      <c r="D9" s="316"/>
      <c r="E9" s="316" t="s">
        <v>7</v>
      </c>
      <c r="F9" s="318" t="s">
        <v>8</v>
      </c>
    </row>
    <row r="10" spans="1:6" x14ac:dyDescent="0.2">
      <c r="A10" s="316"/>
      <c r="B10" s="316"/>
      <c r="C10" s="316"/>
      <c r="D10" s="316"/>
      <c r="E10" s="316"/>
      <c r="F10" s="316"/>
    </row>
    <row r="11" spans="1:6" x14ac:dyDescent="0.2">
      <c r="A11" s="93">
        <v>1</v>
      </c>
      <c r="B11" s="93">
        <v>2</v>
      </c>
      <c r="C11" s="94">
        <v>3</v>
      </c>
      <c r="D11" s="93">
        <v>4</v>
      </c>
      <c r="E11" s="93">
        <v>5</v>
      </c>
      <c r="F11" s="93">
        <v>6</v>
      </c>
    </row>
    <row r="12" spans="1:6" x14ac:dyDescent="0.2">
      <c r="A12" s="220">
        <v>10000000</v>
      </c>
      <c r="B12" s="221" t="s">
        <v>9</v>
      </c>
      <c r="C12" s="222">
        <v>148072849</v>
      </c>
      <c r="D12" s="223">
        <v>136081499</v>
      </c>
      <c r="E12" s="223">
        <v>11991350</v>
      </c>
      <c r="F12" s="223">
        <v>0</v>
      </c>
    </row>
    <row r="13" spans="1:6" ht="25.5" x14ac:dyDescent="0.2">
      <c r="A13" s="220">
        <v>11000000</v>
      </c>
      <c r="B13" s="221" t="s">
        <v>10</v>
      </c>
      <c r="C13" s="222">
        <v>83241354</v>
      </c>
      <c r="D13" s="223">
        <v>83241354</v>
      </c>
      <c r="E13" s="223">
        <v>0</v>
      </c>
      <c r="F13" s="223">
        <v>0</v>
      </c>
    </row>
    <row r="14" spans="1:6" x14ac:dyDescent="0.2">
      <c r="A14" s="220">
        <v>11010000</v>
      </c>
      <c r="B14" s="221" t="s">
        <v>11</v>
      </c>
      <c r="C14" s="222">
        <v>82779314</v>
      </c>
      <c r="D14" s="223">
        <v>82779314</v>
      </c>
      <c r="E14" s="223">
        <v>0</v>
      </c>
      <c r="F14" s="223">
        <v>0</v>
      </c>
    </row>
    <row r="15" spans="1:6" ht="38.25" x14ac:dyDescent="0.2">
      <c r="A15" s="95">
        <v>11010100</v>
      </c>
      <c r="B15" s="96" t="s">
        <v>12</v>
      </c>
      <c r="C15" s="97">
        <v>70100482</v>
      </c>
      <c r="D15" s="98">
        <v>70100482</v>
      </c>
      <c r="E15" s="98">
        <v>0</v>
      </c>
      <c r="F15" s="98">
        <v>0</v>
      </c>
    </row>
    <row r="16" spans="1:6" ht="38.25" x14ac:dyDescent="0.2">
      <c r="A16" s="95">
        <v>11010400</v>
      </c>
      <c r="B16" s="96" t="s">
        <v>13</v>
      </c>
      <c r="C16" s="97">
        <v>9810124</v>
      </c>
      <c r="D16" s="98">
        <v>9810124</v>
      </c>
      <c r="E16" s="98">
        <v>0</v>
      </c>
      <c r="F16" s="98">
        <v>0</v>
      </c>
    </row>
    <row r="17" spans="1:6" ht="38.25" x14ac:dyDescent="0.2">
      <c r="A17" s="95">
        <v>11010500</v>
      </c>
      <c r="B17" s="96" t="s">
        <v>14</v>
      </c>
      <c r="C17" s="97">
        <v>352656</v>
      </c>
      <c r="D17" s="98">
        <v>352656</v>
      </c>
      <c r="E17" s="98">
        <v>0</v>
      </c>
      <c r="F17" s="98">
        <v>0</v>
      </c>
    </row>
    <row r="18" spans="1:6" ht="38.25" x14ac:dyDescent="0.2">
      <c r="A18" s="95">
        <v>11011300</v>
      </c>
      <c r="B18" s="96" t="s">
        <v>15</v>
      </c>
      <c r="C18" s="97">
        <v>2516052</v>
      </c>
      <c r="D18" s="98">
        <v>2516052</v>
      </c>
      <c r="E18" s="98">
        <v>0</v>
      </c>
      <c r="F18" s="98">
        <v>0</v>
      </c>
    </row>
    <row r="19" spans="1:6" x14ac:dyDescent="0.2">
      <c r="A19" s="220">
        <v>11020000</v>
      </c>
      <c r="B19" s="221" t="s">
        <v>16</v>
      </c>
      <c r="C19" s="222">
        <v>462040</v>
      </c>
      <c r="D19" s="223">
        <v>462040</v>
      </c>
      <c r="E19" s="223">
        <v>0</v>
      </c>
      <c r="F19" s="223">
        <v>0</v>
      </c>
    </row>
    <row r="20" spans="1:6" ht="25.5" x14ac:dyDescent="0.2">
      <c r="A20" s="95">
        <v>11020200</v>
      </c>
      <c r="B20" s="96" t="s">
        <v>17</v>
      </c>
      <c r="C20" s="97">
        <v>462040</v>
      </c>
      <c r="D20" s="98">
        <v>462040</v>
      </c>
      <c r="E20" s="98">
        <v>0</v>
      </c>
      <c r="F20" s="98">
        <v>0</v>
      </c>
    </row>
    <row r="21" spans="1:6" ht="25.5" x14ac:dyDescent="0.2">
      <c r="A21" s="220">
        <v>13000000</v>
      </c>
      <c r="B21" s="221" t="s">
        <v>498</v>
      </c>
      <c r="C21" s="222">
        <v>900</v>
      </c>
      <c r="D21" s="223">
        <v>900</v>
      </c>
      <c r="E21" s="223">
        <v>0</v>
      </c>
      <c r="F21" s="223">
        <v>0</v>
      </c>
    </row>
    <row r="22" spans="1:6" ht="25.5" x14ac:dyDescent="0.2">
      <c r="A22" s="220">
        <v>13010000</v>
      </c>
      <c r="B22" s="221" t="s">
        <v>499</v>
      </c>
      <c r="C22" s="222">
        <v>146</v>
      </c>
      <c r="D22" s="223">
        <v>146</v>
      </c>
      <c r="E22" s="223">
        <v>0</v>
      </c>
      <c r="F22" s="223">
        <v>0</v>
      </c>
    </row>
    <row r="23" spans="1:6" ht="63.75" x14ac:dyDescent="0.2">
      <c r="A23" s="95">
        <v>13010200</v>
      </c>
      <c r="B23" s="96" t="s">
        <v>500</v>
      </c>
      <c r="C23" s="97">
        <v>146</v>
      </c>
      <c r="D23" s="98">
        <v>146</v>
      </c>
      <c r="E23" s="98">
        <v>0</v>
      </c>
      <c r="F23" s="98">
        <v>0</v>
      </c>
    </row>
    <row r="24" spans="1:6" ht="25.5" x14ac:dyDescent="0.2">
      <c r="A24" s="220">
        <v>13030000</v>
      </c>
      <c r="B24" s="221" t="s">
        <v>501</v>
      </c>
      <c r="C24" s="222">
        <v>754</v>
      </c>
      <c r="D24" s="223">
        <v>754</v>
      </c>
      <c r="E24" s="223">
        <v>0</v>
      </c>
      <c r="F24" s="223">
        <v>0</v>
      </c>
    </row>
    <row r="25" spans="1:6" ht="63.75" x14ac:dyDescent="0.2">
      <c r="A25" s="95">
        <v>13030100</v>
      </c>
      <c r="B25" s="96" t="s">
        <v>517</v>
      </c>
      <c r="C25" s="97">
        <v>754</v>
      </c>
      <c r="D25" s="98">
        <v>754</v>
      </c>
      <c r="E25" s="98">
        <v>0</v>
      </c>
      <c r="F25" s="98">
        <v>0</v>
      </c>
    </row>
    <row r="26" spans="1:6" x14ac:dyDescent="0.2">
      <c r="A26" s="220">
        <v>14000000</v>
      </c>
      <c r="B26" s="221" t="s">
        <v>18</v>
      </c>
      <c r="C26" s="222">
        <v>7832414</v>
      </c>
      <c r="D26" s="223">
        <v>7832414</v>
      </c>
      <c r="E26" s="223">
        <v>0</v>
      </c>
      <c r="F26" s="223">
        <v>0</v>
      </c>
    </row>
    <row r="27" spans="1:6" ht="25.5" x14ac:dyDescent="0.2">
      <c r="A27" s="220">
        <v>14020000</v>
      </c>
      <c r="B27" s="221" t="s">
        <v>19</v>
      </c>
      <c r="C27" s="222">
        <v>392124</v>
      </c>
      <c r="D27" s="223">
        <v>392124</v>
      </c>
      <c r="E27" s="223">
        <v>0</v>
      </c>
      <c r="F27" s="223">
        <v>0</v>
      </c>
    </row>
    <row r="28" spans="1:6" x14ac:dyDescent="0.2">
      <c r="A28" s="95">
        <v>14021900</v>
      </c>
      <c r="B28" s="96" t="s">
        <v>20</v>
      </c>
      <c r="C28" s="97">
        <v>392124</v>
      </c>
      <c r="D28" s="98">
        <v>392124</v>
      </c>
      <c r="E28" s="98">
        <v>0</v>
      </c>
      <c r="F28" s="98">
        <v>0</v>
      </c>
    </row>
    <row r="29" spans="1:6" ht="25.5" x14ac:dyDescent="0.2">
      <c r="A29" s="220">
        <v>14030000</v>
      </c>
      <c r="B29" s="221" t="s">
        <v>21</v>
      </c>
      <c r="C29" s="222">
        <v>2488887</v>
      </c>
      <c r="D29" s="223">
        <v>2488887</v>
      </c>
      <c r="E29" s="223">
        <v>0</v>
      </c>
      <c r="F29" s="223">
        <v>0</v>
      </c>
    </row>
    <row r="30" spans="1:6" x14ac:dyDescent="0.2">
      <c r="A30" s="95">
        <v>14031900</v>
      </c>
      <c r="B30" s="96" t="s">
        <v>20</v>
      </c>
      <c r="C30" s="97">
        <v>2488887</v>
      </c>
      <c r="D30" s="98">
        <v>2488887</v>
      </c>
      <c r="E30" s="98">
        <v>0</v>
      </c>
      <c r="F30" s="98">
        <v>0</v>
      </c>
    </row>
    <row r="31" spans="1:6" ht="38.25" x14ac:dyDescent="0.2">
      <c r="A31" s="220">
        <v>14040000</v>
      </c>
      <c r="B31" s="221" t="s">
        <v>22</v>
      </c>
      <c r="C31" s="222">
        <v>4951403</v>
      </c>
      <c r="D31" s="223">
        <v>4951403</v>
      </c>
      <c r="E31" s="223">
        <v>0</v>
      </c>
      <c r="F31" s="223">
        <v>0</v>
      </c>
    </row>
    <row r="32" spans="1:6" ht="89.25" x14ac:dyDescent="0.2">
      <c r="A32" s="95">
        <v>14040100</v>
      </c>
      <c r="B32" s="96" t="s">
        <v>23</v>
      </c>
      <c r="C32" s="97">
        <v>3040125</v>
      </c>
      <c r="D32" s="98">
        <v>3040125</v>
      </c>
      <c r="E32" s="98">
        <v>0</v>
      </c>
      <c r="F32" s="98">
        <v>0</v>
      </c>
    </row>
    <row r="33" spans="1:6" ht="63.75" x14ac:dyDescent="0.2">
      <c r="A33" s="95">
        <v>14040200</v>
      </c>
      <c r="B33" s="96" t="s">
        <v>24</v>
      </c>
      <c r="C33" s="97">
        <v>1911278</v>
      </c>
      <c r="D33" s="98">
        <v>1911278</v>
      </c>
      <c r="E33" s="98">
        <v>0</v>
      </c>
      <c r="F33" s="98">
        <v>0</v>
      </c>
    </row>
    <row r="34" spans="1:6" ht="38.25" x14ac:dyDescent="0.2">
      <c r="A34" s="220">
        <v>18000000</v>
      </c>
      <c r="B34" s="221" t="s">
        <v>25</v>
      </c>
      <c r="C34" s="222">
        <v>45006831</v>
      </c>
      <c r="D34" s="223">
        <v>45006831</v>
      </c>
      <c r="E34" s="223">
        <v>0</v>
      </c>
      <c r="F34" s="223">
        <v>0</v>
      </c>
    </row>
    <row r="35" spans="1:6" x14ac:dyDescent="0.2">
      <c r="A35" s="220">
        <v>18010000</v>
      </c>
      <c r="B35" s="221" t="s">
        <v>26</v>
      </c>
      <c r="C35" s="222">
        <v>22078080</v>
      </c>
      <c r="D35" s="223">
        <v>22078080</v>
      </c>
      <c r="E35" s="223">
        <v>0</v>
      </c>
      <c r="F35" s="223">
        <v>0</v>
      </c>
    </row>
    <row r="36" spans="1:6" ht="38.25" x14ac:dyDescent="0.2">
      <c r="A36" s="95">
        <v>18010100</v>
      </c>
      <c r="B36" s="96" t="s">
        <v>27</v>
      </c>
      <c r="C36" s="97">
        <v>33558</v>
      </c>
      <c r="D36" s="98">
        <v>33558</v>
      </c>
      <c r="E36" s="98">
        <v>0</v>
      </c>
      <c r="F36" s="98">
        <v>0</v>
      </c>
    </row>
    <row r="37" spans="1:6" ht="38.25" x14ac:dyDescent="0.2">
      <c r="A37" s="95">
        <v>18010200</v>
      </c>
      <c r="B37" s="96" t="s">
        <v>28</v>
      </c>
      <c r="C37" s="97">
        <v>151246</v>
      </c>
      <c r="D37" s="98">
        <v>151246</v>
      </c>
      <c r="E37" s="98">
        <v>0</v>
      </c>
      <c r="F37" s="98">
        <v>0</v>
      </c>
    </row>
    <row r="38" spans="1:6" ht="38.25" x14ac:dyDescent="0.2">
      <c r="A38" s="95">
        <v>18010300</v>
      </c>
      <c r="B38" s="96" t="s">
        <v>29</v>
      </c>
      <c r="C38" s="97">
        <v>1096080</v>
      </c>
      <c r="D38" s="98">
        <v>1096080</v>
      </c>
      <c r="E38" s="98">
        <v>0</v>
      </c>
      <c r="F38" s="98">
        <v>0</v>
      </c>
    </row>
    <row r="39" spans="1:6" ht="38.25" x14ac:dyDescent="0.2">
      <c r="A39" s="95">
        <v>18010400</v>
      </c>
      <c r="B39" s="96" t="s">
        <v>30</v>
      </c>
      <c r="C39" s="97">
        <v>2282587</v>
      </c>
      <c r="D39" s="98">
        <v>2282587</v>
      </c>
      <c r="E39" s="98">
        <v>0</v>
      </c>
      <c r="F39" s="98">
        <v>0</v>
      </c>
    </row>
    <row r="40" spans="1:6" x14ac:dyDescent="0.2">
      <c r="A40" s="95">
        <v>18010500</v>
      </c>
      <c r="B40" s="96" t="s">
        <v>31</v>
      </c>
      <c r="C40" s="97">
        <v>3666731</v>
      </c>
      <c r="D40" s="98">
        <v>3666731</v>
      </c>
      <c r="E40" s="98">
        <v>0</v>
      </c>
      <c r="F40" s="98">
        <v>0</v>
      </c>
    </row>
    <row r="41" spans="1:6" x14ac:dyDescent="0.2">
      <c r="A41" s="95">
        <v>18010600</v>
      </c>
      <c r="B41" s="96" t="s">
        <v>32</v>
      </c>
      <c r="C41" s="97">
        <v>9995251</v>
      </c>
      <c r="D41" s="98">
        <v>9995251</v>
      </c>
      <c r="E41" s="98">
        <v>0</v>
      </c>
      <c r="F41" s="98">
        <v>0</v>
      </c>
    </row>
    <row r="42" spans="1:6" x14ac:dyDescent="0.2">
      <c r="A42" s="95">
        <v>18010700</v>
      </c>
      <c r="B42" s="96" t="s">
        <v>33</v>
      </c>
      <c r="C42" s="97">
        <v>3945179</v>
      </c>
      <c r="D42" s="98">
        <v>3945179</v>
      </c>
      <c r="E42" s="98">
        <v>0</v>
      </c>
      <c r="F42" s="98">
        <v>0</v>
      </c>
    </row>
    <row r="43" spans="1:6" x14ac:dyDescent="0.2">
      <c r="A43" s="95">
        <v>18010900</v>
      </c>
      <c r="B43" s="96" t="s">
        <v>34</v>
      </c>
      <c r="C43" s="97">
        <v>907448</v>
      </c>
      <c r="D43" s="98">
        <v>907448</v>
      </c>
      <c r="E43" s="98">
        <v>0</v>
      </c>
      <c r="F43" s="98">
        <v>0</v>
      </c>
    </row>
    <row r="44" spans="1:6" x14ac:dyDescent="0.2">
      <c r="A44" s="220">
        <v>18050000</v>
      </c>
      <c r="B44" s="221" t="s">
        <v>35</v>
      </c>
      <c r="C44" s="222">
        <v>22928751</v>
      </c>
      <c r="D44" s="223">
        <v>22928751</v>
      </c>
      <c r="E44" s="223">
        <v>0</v>
      </c>
      <c r="F44" s="223">
        <v>0</v>
      </c>
    </row>
    <row r="45" spans="1:6" x14ac:dyDescent="0.2">
      <c r="A45" s="95">
        <v>18050300</v>
      </c>
      <c r="B45" s="96" t="s">
        <v>36</v>
      </c>
      <c r="C45" s="97">
        <v>156117</v>
      </c>
      <c r="D45" s="98">
        <v>156117</v>
      </c>
      <c r="E45" s="98">
        <v>0</v>
      </c>
      <c r="F45" s="98">
        <v>0</v>
      </c>
    </row>
    <row r="46" spans="1:6" x14ac:dyDescent="0.2">
      <c r="A46" s="95">
        <v>18050400</v>
      </c>
      <c r="B46" s="96" t="s">
        <v>37</v>
      </c>
      <c r="C46" s="97">
        <v>16407969</v>
      </c>
      <c r="D46" s="98">
        <v>16407969</v>
      </c>
      <c r="E46" s="98">
        <v>0</v>
      </c>
      <c r="F46" s="98">
        <v>0</v>
      </c>
    </row>
    <row r="47" spans="1:6" ht="63.75" x14ac:dyDescent="0.2">
      <c r="A47" s="95">
        <v>18050500</v>
      </c>
      <c r="B47" s="96" t="s">
        <v>38</v>
      </c>
      <c r="C47" s="97">
        <v>6364665</v>
      </c>
      <c r="D47" s="98">
        <v>6364665</v>
      </c>
      <c r="E47" s="98">
        <v>0</v>
      </c>
      <c r="F47" s="98">
        <v>0</v>
      </c>
    </row>
    <row r="48" spans="1:6" x14ac:dyDescent="0.2">
      <c r="A48" s="220">
        <v>19000000</v>
      </c>
      <c r="B48" s="221" t="s">
        <v>39</v>
      </c>
      <c r="C48" s="222">
        <v>11991350</v>
      </c>
      <c r="D48" s="223">
        <v>0</v>
      </c>
      <c r="E48" s="223">
        <v>11991350</v>
      </c>
      <c r="F48" s="223">
        <v>0</v>
      </c>
    </row>
    <row r="49" spans="1:6" x14ac:dyDescent="0.2">
      <c r="A49" s="220">
        <v>19010000</v>
      </c>
      <c r="B49" s="221" t="s">
        <v>40</v>
      </c>
      <c r="C49" s="222">
        <v>11991350</v>
      </c>
      <c r="D49" s="223">
        <v>0</v>
      </c>
      <c r="E49" s="223">
        <v>11991350</v>
      </c>
      <c r="F49" s="223">
        <v>0</v>
      </c>
    </row>
    <row r="50" spans="1:6" ht="63.75" x14ac:dyDescent="0.2">
      <c r="A50" s="95">
        <v>19010100</v>
      </c>
      <c r="B50" s="96" t="s">
        <v>41</v>
      </c>
      <c r="C50" s="97">
        <v>10972450</v>
      </c>
      <c r="D50" s="98">
        <v>0</v>
      </c>
      <c r="E50" s="98">
        <v>10972450</v>
      </c>
      <c r="F50" s="98">
        <v>0</v>
      </c>
    </row>
    <row r="51" spans="1:6" ht="25.5" x14ac:dyDescent="0.2">
      <c r="A51" s="95">
        <v>19010200</v>
      </c>
      <c r="B51" s="96" t="s">
        <v>42</v>
      </c>
      <c r="C51" s="97">
        <v>2900</v>
      </c>
      <c r="D51" s="98">
        <v>0</v>
      </c>
      <c r="E51" s="98">
        <v>2900</v>
      </c>
      <c r="F51" s="98">
        <v>0</v>
      </c>
    </row>
    <row r="52" spans="1:6" ht="51" x14ac:dyDescent="0.2">
      <c r="A52" s="95">
        <v>19010300</v>
      </c>
      <c r="B52" s="96" t="s">
        <v>43</v>
      </c>
      <c r="C52" s="97">
        <v>1016000</v>
      </c>
      <c r="D52" s="98">
        <v>0</v>
      </c>
      <c r="E52" s="98">
        <v>1016000</v>
      </c>
      <c r="F52" s="98">
        <v>0</v>
      </c>
    </row>
    <row r="53" spans="1:6" x14ac:dyDescent="0.2">
      <c r="A53" s="220">
        <v>20000000</v>
      </c>
      <c r="B53" s="221" t="s">
        <v>44</v>
      </c>
      <c r="C53" s="222">
        <v>779702</v>
      </c>
      <c r="D53" s="223">
        <v>568681</v>
      </c>
      <c r="E53" s="223">
        <v>211021</v>
      </c>
      <c r="F53" s="223">
        <v>0</v>
      </c>
    </row>
    <row r="54" spans="1:6" x14ac:dyDescent="0.2">
      <c r="A54" s="220">
        <v>21000000</v>
      </c>
      <c r="B54" s="221" t="s">
        <v>502</v>
      </c>
      <c r="C54" s="222">
        <v>45126</v>
      </c>
      <c r="D54" s="223">
        <v>45126</v>
      </c>
      <c r="E54" s="223">
        <v>0</v>
      </c>
      <c r="F54" s="223">
        <v>0</v>
      </c>
    </row>
    <row r="55" spans="1:6" x14ac:dyDescent="0.2">
      <c r="A55" s="220">
        <v>21080000</v>
      </c>
      <c r="B55" s="221" t="s">
        <v>54</v>
      </c>
      <c r="C55" s="222">
        <v>45126</v>
      </c>
      <c r="D55" s="223">
        <v>45126</v>
      </c>
      <c r="E55" s="223">
        <v>0</v>
      </c>
      <c r="F55" s="223">
        <v>0</v>
      </c>
    </row>
    <row r="56" spans="1:6" x14ac:dyDescent="0.2">
      <c r="A56" s="95">
        <v>21081100</v>
      </c>
      <c r="B56" s="96" t="s">
        <v>503</v>
      </c>
      <c r="C56" s="97">
        <v>1326</v>
      </c>
      <c r="D56" s="98">
        <v>1326</v>
      </c>
      <c r="E56" s="98">
        <v>0</v>
      </c>
      <c r="F56" s="98">
        <v>0</v>
      </c>
    </row>
    <row r="57" spans="1:6" ht="89.25" x14ac:dyDescent="0.2">
      <c r="A57" s="95">
        <v>21081500</v>
      </c>
      <c r="B57" s="96" t="s">
        <v>504</v>
      </c>
      <c r="C57" s="97">
        <v>43800</v>
      </c>
      <c r="D57" s="98">
        <v>43800</v>
      </c>
      <c r="E57" s="98">
        <v>0</v>
      </c>
      <c r="F57" s="98">
        <v>0</v>
      </c>
    </row>
    <row r="58" spans="1:6" ht="25.5" x14ac:dyDescent="0.2">
      <c r="A58" s="220">
        <v>22000000</v>
      </c>
      <c r="B58" s="221" t="s">
        <v>45</v>
      </c>
      <c r="C58" s="222">
        <v>405655</v>
      </c>
      <c r="D58" s="223">
        <v>405655</v>
      </c>
      <c r="E58" s="223">
        <v>0</v>
      </c>
      <c r="F58" s="223">
        <v>0</v>
      </c>
    </row>
    <row r="59" spans="1:6" x14ac:dyDescent="0.2">
      <c r="A59" s="220">
        <v>22010000</v>
      </c>
      <c r="B59" s="221" t="s">
        <v>46</v>
      </c>
      <c r="C59" s="222">
        <v>370220</v>
      </c>
      <c r="D59" s="223">
        <v>370220</v>
      </c>
      <c r="E59" s="223">
        <v>0</v>
      </c>
      <c r="F59" s="223">
        <v>0</v>
      </c>
    </row>
    <row r="60" spans="1:6" ht="51" x14ac:dyDescent="0.2">
      <c r="A60" s="95">
        <v>22010300</v>
      </c>
      <c r="B60" s="96" t="s">
        <v>47</v>
      </c>
      <c r="C60" s="97">
        <v>40220</v>
      </c>
      <c r="D60" s="98">
        <v>40220</v>
      </c>
      <c r="E60" s="98">
        <v>0</v>
      </c>
      <c r="F60" s="98">
        <v>0</v>
      </c>
    </row>
    <row r="61" spans="1:6" x14ac:dyDescent="0.2">
      <c r="A61" s="95">
        <v>22012500</v>
      </c>
      <c r="B61" s="96" t="s">
        <v>48</v>
      </c>
      <c r="C61" s="97">
        <v>165000</v>
      </c>
      <c r="D61" s="98">
        <v>165000</v>
      </c>
      <c r="E61" s="98">
        <v>0</v>
      </c>
      <c r="F61" s="98">
        <v>0</v>
      </c>
    </row>
    <row r="62" spans="1:6" ht="25.5" x14ac:dyDescent="0.2">
      <c r="A62" s="95">
        <v>22012600</v>
      </c>
      <c r="B62" s="96" t="s">
        <v>49</v>
      </c>
      <c r="C62" s="97">
        <v>165000</v>
      </c>
      <c r="D62" s="98">
        <v>165000</v>
      </c>
      <c r="E62" s="98">
        <v>0</v>
      </c>
      <c r="F62" s="98">
        <v>0</v>
      </c>
    </row>
    <row r="63" spans="1:6" x14ac:dyDescent="0.2">
      <c r="A63" s="220">
        <v>22090000</v>
      </c>
      <c r="B63" s="221" t="s">
        <v>50</v>
      </c>
      <c r="C63" s="222">
        <v>35435</v>
      </c>
      <c r="D63" s="223">
        <v>35435</v>
      </c>
      <c r="E63" s="223">
        <v>0</v>
      </c>
      <c r="F63" s="223">
        <v>0</v>
      </c>
    </row>
    <row r="64" spans="1:6" ht="38.25" x14ac:dyDescent="0.2">
      <c r="A64" s="95">
        <v>22090100</v>
      </c>
      <c r="B64" s="96" t="s">
        <v>51</v>
      </c>
      <c r="C64" s="97">
        <v>33021</v>
      </c>
      <c r="D64" s="98">
        <v>33021</v>
      </c>
      <c r="E64" s="98">
        <v>0</v>
      </c>
      <c r="F64" s="98">
        <v>0</v>
      </c>
    </row>
    <row r="65" spans="1:8" ht="38.25" x14ac:dyDescent="0.2">
      <c r="A65" s="95">
        <v>22090400</v>
      </c>
      <c r="B65" s="96" t="s">
        <v>52</v>
      </c>
      <c r="C65" s="97">
        <v>2414</v>
      </c>
      <c r="D65" s="98">
        <v>2414</v>
      </c>
      <c r="E65" s="98">
        <v>0</v>
      </c>
      <c r="F65" s="98">
        <v>0</v>
      </c>
    </row>
    <row r="66" spans="1:8" x14ac:dyDescent="0.2">
      <c r="A66" s="220">
        <v>24000000</v>
      </c>
      <c r="B66" s="221" t="s">
        <v>53</v>
      </c>
      <c r="C66" s="222">
        <v>117900</v>
      </c>
      <c r="D66" s="223">
        <v>117900</v>
      </c>
      <c r="E66" s="223">
        <v>0</v>
      </c>
      <c r="F66" s="223">
        <v>0</v>
      </c>
    </row>
    <row r="67" spans="1:8" x14ac:dyDescent="0.2">
      <c r="A67" s="220">
        <v>24060000</v>
      </c>
      <c r="B67" s="221" t="s">
        <v>54</v>
      </c>
      <c r="C67" s="222">
        <v>117900</v>
      </c>
      <c r="D67" s="223">
        <v>117900</v>
      </c>
      <c r="E67" s="223">
        <v>0</v>
      </c>
      <c r="F67" s="223">
        <v>0</v>
      </c>
    </row>
    <row r="68" spans="1:8" x14ac:dyDescent="0.2">
      <c r="A68" s="95">
        <v>24060300</v>
      </c>
      <c r="B68" s="96" t="s">
        <v>54</v>
      </c>
      <c r="C68" s="97">
        <v>117900</v>
      </c>
      <c r="D68" s="98">
        <v>117900</v>
      </c>
      <c r="E68" s="98">
        <v>0</v>
      </c>
      <c r="F68" s="98">
        <v>0</v>
      </c>
    </row>
    <row r="69" spans="1:8" x14ac:dyDescent="0.2">
      <c r="A69" s="220">
        <v>25000000</v>
      </c>
      <c r="B69" s="221" t="s">
        <v>55</v>
      </c>
      <c r="C69" s="222">
        <v>211021</v>
      </c>
      <c r="D69" s="223">
        <v>0</v>
      </c>
      <c r="E69" s="223">
        <v>211021</v>
      </c>
      <c r="F69" s="223">
        <v>0</v>
      </c>
    </row>
    <row r="70" spans="1:8" ht="25.5" x14ac:dyDescent="0.2">
      <c r="A70" s="220">
        <v>25010000</v>
      </c>
      <c r="B70" s="221" t="s">
        <v>56</v>
      </c>
      <c r="C70" s="222">
        <v>211021</v>
      </c>
      <c r="D70" s="223">
        <v>0</v>
      </c>
      <c r="E70" s="223">
        <v>211021</v>
      </c>
      <c r="F70" s="223">
        <v>0</v>
      </c>
    </row>
    <row r="71" spans="1:8" ht="25.5" x14ac:dyDescent="0.2">
      <c r="A71" s="95">
        <v>25010100</v>
      </c>
      <c r="B71" s="96" t="s">
        <v>57</v>
      </c>
      <c r="C71" s="97">
        <v>149580</v>
      </c>
      <c r="D71" s="98">
        <v>0</v>
      </c>
      <c r="E71" s="98">
        <v>149580</v>
      </c>
      <c r="F71" s="98">
        <v>0</v>
      </c>
    </row>
    <row r="72" spans="1:8" ht="38.25" x14ac:dyDescent="0.2">
      <c r="A72" s="95">
        <v>25010300</v>
      </c>
      <c r="B72" s="96" t="s">
        <v>58</v>
      </c>
      <c r="C72" s="97">
        <v>61441</v>
      </c>
      <c r="D72" s="98">
        <v>0</v>
      </c>
      <c r="E72" s="98">
        <v>61441</v>
      </c>
      <c r="F72" s="98">
        <v>0</v>
      </c>
    </row>
    <row r="73" spans="1:8" ht="25.5" x14ac:dyDescent="0.2">
      <c r="A73" s="224"/>
      <c r="B73" s="225" t="s">
        <v>59</v>
      </c>
      <c r="C73" s="222">
        <v>148852551</v>
      </c>
      <c r="D73" s="222">
        <v>136650180</v>
      </c>
      <c r="E73" s="222">
        <v>12202371</v>
      </c>
      <c r="F73" s="222">
        <v>0</v>
      </c>
    </row>
    <row r="74" spans="1:8" x14ac:dyDescent="0.2">
      <c r="A74" s="220">
        <v>40000000</v>
      </c>
      <c r="B74" s="221" t="s">
        <v>60</v>
      </c>
      <c r="C74" s="222">
        <v>61130410</v>
      </c>
      <c r="D74" s="223">
        <v>60628410</v>
      </c>
      <c r="E74" s="223">
        <v>502000</v>
      </c>
      <c r="F74" s="223">
        <v>0</v>
      </c>
    </row>
    <row r="75" spans="1:8" x14ac:dyDescent="0.2">
      <c r="A75" s="220">
        <v>41000000</v>
      </c>
      <c r="B75" s="221" t="s">
        <v>61</v>
      </c>
      <c r="C75" s="222">
        <v>61130410</v>
      </c>
      <c r="D75" s="223">
        <v>60628410</v>
      </c>
      <c r="E75" s="223">
        <v>502000</v>
      </c>
      <c r="F75" s="223">
        <v>0</v>
      </c>
    </row>
    <row r="76" spans="1:8" x14ac:dyDescent="0.2">
      <c r="A76" s="220">
        <v>41020000</v>
      </c>
      <c r="B76" s="221" t="s">
        <v>62</v>
      </c>
      <c r="C76" s="222">
        <v>14001000</v>
      </c>
      <c r="D76" s="223">
        <v>14001000</v>
      </c>
      <c r="E76" s="223">
        <v>0</v>
      </c>
      <c r="F76" s="223">
        <v>0</v>
      </c>
    </row>
    <row r="77" spans="1:8" x14ac:dyDescent="0.2">
      <c r="A77" s="95">
        <v>41020100</v>
      </c>
      <c r="B77" s="96" t="s">
        <v>63</v>
      </c>
      <c r="C77" s="97">
        <v>9810500</v>
      </c>
      <c r="D77" s="98">
        <v>9810500</v>
      </c>
      <c r="E77" s="98">
        <v>0</v>
      </c>
      <c r="F77" s="98">
        <v>0</v>
      </c>
    </row>
    <row r="78" spans="1:8" ht="89.25" x14ac:dyDescent="0.2">
      <c r="A78" s="95">
        <v>41021400</v>
      </c>
      <c r="B78" s="96" t="s">
        <v>473</v>
      </c>
      <c r="C78" s="97">
        <v>4190500</v>
      </c>
      <c r="D78" s="98">
        <v>4190500</v>
      </c>
      <c r="E78" s="98">
        <v>0</v>
      </c>
      <c r="F78" s="98">
        <v>0</v>
      </c>
    </row>
    <row r="79" spans="1:8" ht="25.5" x14ac:dyDescent="0.2">
      <c r="A79" s="220">
        <v>41030000</v>
      </c>
      <c r="B79" s="221" t="s">
        <v>64</v>
      </c>
      <c r="C79" s="222">
        <v>46875900</v>
      </c>
      <c r="D79" s="223">
        <v>46373900</v>
      </c>
      <c r="E79" s="223">
        <v>502000</v>
      </c>
      <c r="F79" s="223">
        <v>0</v>
      </c>
      <c r="H79" s="109"/>
    </row>
    <row r="80" spans="1:8" ht="25.5" x14ac:dyDescent="0.2">
      <c r="A80" s="95">
        <v>41033900</v>
      </c>
      <c r="B80" s="96" t="s">
        <v>65</v>
      </c>
      <c r="C80" s="97">
        <v>41375200</v>
      </c>
      <c r="D80" s="98">
        <v>41375200</v>
      </c>
      <c r="E80" s="98">
        <v>0</v>
      </c>
      <c r="F80" s="98">
        <v>0</v>
      </c>
    </row>
    <row r="81" spans="1:9" ht="38.25" x14ac:dyDescent="0.2">
      <c r="A81" s="95">
        <v>41035400</v>
      </c>
      <c r="B81" s="96" t="s">
        <v>66</v>
      </c>
      <c r="C81" s="97">
        <v>112300</v>
      </c>
      <c r="D81" s="98">
        <v>70100</v>
      </c>
      <c r="E81" s="98">
        <v>42200</v>
      </c>
      <c r="F81" s="98">
        <v>0</v>
      </c>
    </row>
    <row r="82" spans="1:9" ht="63.75" x14ac:dyDescent="0.2">
      <c r="A82" s="95">
        <v>41036000</v>
      </c>
      <c r="B82" s="96" t="s">
        <v>67</v>
      </c>
      <c r="C82" s="97">
        <v>676300</v>
      </c>
      <c r="D82" s="98">
        <v>676300</v>
      </c>
      <c r="E82" s="98">
        <v>0</v>
      </c>
      <c r="F82" s="98">
        <v>0</v>
      </c>
    </row>
    <row r="83" spans="1:9" ht="38.25" x14ac:dyDescent="0.2">
      <c r="A83" s="95">
        <v>41036300</v>
      </c>
      <c r="B83" s="96" t="s">
        <v>68</v>
      </c>
      <c r="C83" s="97">
        <v>4252300</v>
      </c>
      <c r="D83" s="98">
        <v>4252300</v>
      </c>
      <c r="E83" s="98">
        <v>0</v>
      </c>
      <c r="F83" s="98">
        <v>0</v>
      </c>
    </row>
    <row r="84" spans="1:9" ht="63.75" x14ac:dyDescent="0.2">
      <c r="A84" s="95">
        <v>41037400</v>
      </c>
      <c r="B84" s="96" t="s">
        <v>540</v>
      </c>
      <c r="C84" s="97">
        <v>459800</v>
      </c>
      <c r="D84" s="98">
        <v>0</v>
      </c>
      <c r="E84" s="98">
        <v>459800</v>
      </c>
      <c r="F84" s="98">
        <v>0</v>
      </c>
    </row>
    <row r="85" spans="1:9" ht="25.5" x14ac:dyDescent="0.2">
      <c r="A85" s="220">
        <v>41050000</v>
      </c>
      <c r="B85" s="221" t="s">
        <v>69</v>
      </c>
      <c r="C85" s="222">
        <v>253510</v>
      </c>
      <c r="D85" s="223">
        <v>253510</v>
      </c>
      <c r="E85" s="223">
        <v>0</v>
      </c>
      <c r="F85" s="223">
        <v>0</v>
      </c>
    </row>
    <row r="86" spans="1:9" x14ac:dyDescent="0.2">
      <c r="A86" s="95">
        <v>41053900</v>
      </c>
      <c r="B86" s="96" t="s">
        <v>70</v>
      </c>
      <c r="C86" s="97">
        <v>130650</v>
      </c>
      <c r="D86" s="98">
        <v>130650</v>
      </c>
      <c r="E86" s="98">
        <v>0</v>
      </c>
      <c r="F86" s="98">
        <v>0</v>
      </c>
      <c r="I86" s="109"/>
    </row>
    <row r="87" spans="1:9" ht="76.5" x14ac:dyDescent="0.2">
      <c r="A87" s="95">
        <v>41059300</v>
      </c>
      <c r="B87" s="96" t="s">
        <v>518</v>
      </c>
      <c r="C87" s="97">
        <v>122860</v>
      </c>
      <c r="D87" s="98">
        <v>122860</v>
      </c>
      <c r="E87" s="98">
        <v>0</v>
      </c>
      <c r="F87" s="98">
        <v>0</v>
      </c>
      <c r="H87" s="109"/>
    </row>
    <row r="88" spans="1:9" x14ac:dyDescent="0.2">
      <c r="A88" s="226" t="s">
        <v>72</v>
      </c>
      <c r="B88" s="225" t="s">
        <v>71</v>
      </c>
      <c r="C88" s="222">
        <v>209982961</v>
      </c>
      <c r="D88" s="222">
        <v>197278590</v>
      </c>
      <c r="E88" s="222">
        <v>12704371</v>
      </c>
      <c r="F88" s="222">
        <v>0</v>
      </c>
    </row>
    <row r="91" spans="1:9" x14ac:dyDescent="0.2">
      <c r="B91" s="54" t="s">
        <v>73</v>
      </c>
      <c r="E91" s="54" t="s">
        <v>74</v>
      </c>
    </row>
    <row r="98" spans="5:5" x14ac:dyDescent="0.2">
      <c r="E98" s="109"/>
    </row>
    <row r="100" spans="5:5" x14ac:dyDescent="0.2">
      <c r="E100" s="109"/>
    </row>
  </sheetData>
  <mergeCells count="8">
    <mergeCell ref="A5:F5"/>
    <mergeCell ref="A8:A10"/>
    <mergeCell ref="B8:B10"/>
    <mergeCell ref="C8:C10"/>
    <mergeCell ref="D8:D10"/>
    <mergeCell ref="E8:F8"/>
    <mergeCell ref="E9:E10"/>
    <mergeCell ref="F9:F10"/>
  </mergeCells>
  <pageMargins left="0.59055118110236204" right="0.59055118110236204" top="0.39370078740157499" bottom="0.39370078740157499" header="0" footer="0"/>
  <pageSetup paperSize="9" scale="88" fitToHeight="50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5"/>
  <sheetViews>
    <sheetView workbookViewId="0">
      <selection activeCell="E3" sqref="E3"/>
    </sheetView>
  </sheetViews>
  <sheetFormatPr defaultRowHeight="12.75" x14ac:dyDescent="0.2"/>
  <cols>
    <col min="1" max="1" width="11.28515625" customWidth="1"/>
    <col min="2" max="2" width="41" customWidth="1"/>
    <col min="3" max="3" width="14.7109375" customWidth="1"/>
    <col min="4" max="6" width="14.140625" customWidth="1"/>
    <col min="8" max="9" width="12.28515625" bestFit="1" customWidth="1"/>
  </cols>
  <sheetData>
    <row r="1" spans="1:6" x14ac:dyDescent="0.2">
      <c r="E1" s="99" t="s">
        <v>77</v>
      </c>
    </row>
    <row r="2" spans="1:6" x14ac:dyDescent="0.2">
      <c r="E2" t="s">
        <v>489</v>
      </c>
    </row>
    <row r="3" spans="1:6" x14ac:dyDescent="0.2">
      <c r="E3" s="235" t="s">
        <v>588</v>
      </c>
    </row>
    <row r="5" spans="1:6" ht="25.5" customHeight="1" x14ac:dyDescent="0.2">
      <c r="A5" s="314" t="s">
        <v>496</v>
      </c>
      <c r="B5" s="315"/>
      <c r="C5" s="315"/>
      <c r="D5" s="315"/>
      <c r="E5" s="315"/>
      <c r="F5" s="315"/>
    </row>
    <row r="6" spans="1:6" ht="25.5" customHeight="1" x14ac:dyDescent="0.2">
      <c r="A6" s="90" t="s">
        <v>75</v>
      </c>
      <c r="B6" s="91"/>
      <c r="C6" s="91"/>
      <c r="D6" s="91"/>
      <c r="E6" s="91"/>
      <c r="F6" s="91"/>
    </row>
    <row r="7" spans="1:6" x14ac:dyDescent="0.2">
      <c r="A7" s="86" t="s">
        <v>76</v>
      </c>
      <c r="F7" s="92" t="s">
        <v>1</v>
      </c>
    </row>
    <row r="8" spans="1:6" ht="12.75" customHeight="1" x14ac:dyDescent="0.2">
      <c r="A8" s="316" t="s">
        <v>2</v>
      </c>
      <c r="B8" s="316" t="s">
        <v>78</v>
      </c>
      <c r="C8" s="317" t="s">
        <v>4</v>
      </c>
      <c r="D8" s="316" t="s">
        <v>5</v>
      </c>
      <c r="E8" s="316" t="s">
        <v>6</v>
      </c>
      <c r="F8" s="316"/>
    </row>
    <row r="9" spans="1:6" ht="12.75" customHeight="1" x14ac:dyDescent="0.2">
      <c r="A9" s="316"/>
      <c r="B9" s="316"/>
      <c r="C9" s="316"/>
      <c r="D9" s="316"/>
      <c r="E9" s="316" t="s">
        <v>7</v>
      </c>
      <c r="F9" s="316" t="s">
        <v>8</v>
      </c>
    </row>
    <row r="10" spans="1:6" x14ac:dyDescent="0.2">
      <c r="A10" s="316"/>
      <c r="B10" s="316"/>
      <c r="C10" s="316"/>
      <c r="D10" s="316"/>
      <c r="E10" s="316"/>
      <c r="F10" s="316"/>
    </row>
    <row r="11" spans="1:6" x14ac:dyDescent="0.2">
      <c r="A11" s="93">
        <v>1</v>
      </c>
      <c r="B11" s="93">
        <v>2</v>
      </c>
      <c r="C11" s="94">
        <v>3</v>
      </c>
      <c r="D11" s="93">
        <v>4</v>
      </c>
      <c r="E11" s="93">
        <v>5</v>
      </c>
      <c r="F11" s="93">
        <v>6</v>
      </c>
    </row>
    <row r="12" spans="1:6" ht="21" customHeight="1" x14ac:dyDescent="0.2">
      <c r="A12" s="319" t="s">
        <v>79</v>
      </c>
      <c r="B12" s="320"/>
      <c r="C12" s="320"/>
      <c r="D12" s="320"/>
      <c r="E12" s="320"/>
      <c r="F12" s="321"/>
    </row>
    <row r="13" spans="1:6" x14ac:dyDescent="0.2">
      <c r="A13" s="220">
        <v>200000</v>
      </c>
      <c r="B13" s="221" t="s">
        <v>80</v>
      </c>
      <c r="C13" s="222">
        <v>97514619.5</v>
      </c>
      <c r="D13" s="223">
        <v>59421125</v>
      </c>
      <c r="E13" s="223">
        <v>38093494.5</v>
      </c>
      <c r="F13" s="223">
        <v>38093494.5</v>
      </c>
    </row>
    <row r="14" spans="1:6" ht="25.5" x14ac:dyDescent="0.2">
      <c r="A14" s="220">
        <v>208000</v>
      </c>
      <c r="B14" s="221" t="s">
        <v>81</v>
      </c>
      <c r="C14" s="222">
        <v>97514619.5</v>
      </c>
      <c r="D14" s="223">
        <v>59421125</v>
      </c>
      <c r="E14" s="223">
        <v>38093494.5</v>
      </c>
      <c r="F14" s="223">
        <v>38093494.5</v>
      </c>
    </row>
    <row r="15" spans="1:6" x14ac:dyDescent="0.2">
      <c r="A15" s="95">
        <v>208100</v>
      </c>
      <c r="B15" s="96" t="s">
        <v>82</v>
      </c>
      <c r="C15" s="97">
        <v>156855488.50999999</v>
      </c>
      <c r="D15" s="98">
        <v>129399615.31</v>
      </c>
      <c r="E15" s="98">
        <v>27455873.199999999</v>
      </c>
      <c r="F15" s="98">
        <v>0</v>
      </c>
    </row>
    <row r="16" spans="1:6" x14ac:dyDescent="0.2">
      <c r="A16" s="95">
        <v>208200</v>
      </c>
      <c r="B16" s="96" t="s">
        <v>83</v>
      </c>
      <c r="C16" s="97">
        <v>53281445.180000007</v>
      </c>
      <c r="D16" s="98">
        <v>53137070.980000004</v>
      </c>
      <c r="E16" s="98">
        <v>144374.19999999925</v>
      </c>
      <c r="F16" s="98">
        <v>0</v>
      </c>
    </row>
    <row r="17" spans="1:9" x14ac:dyDescent="0.2">
      <c r="A17" s="95">
        <v>208300</v>
      </c>
      <c r="B17" s="96" t="s">
        <v>85</v>
      </c>
      <c r="C17" s="97">
        <v>-6059423.8300000001</v>
      </c>
      <c r="D17" s="98">
        <f>D18+D19</f>
        <v>21252075.170000002</v>
      </c>
      <c r="E17" s="98">
        <f t="shared" ref="E17:F17" si="0">E18+E19</f>
        <v>-27311499</v>
      </c>
      <c r="F17" s="98">
        <f t="shared" si="0"/>
        <v>0</v>
      </c>
    </row>
    <row r="18" spans="1:9" ht="25.5" x14ac:dyDescent="0.2">
      <c r="A18" s="95">
        <v>208320</v>
      </c>
      <c r="B18" s="96" t="s">
        <v>84</v>
      </c>
      <c r="C18" s="97">
        <v>0</v>
      </c>
      <c r="D18" s="98">
        <v>27311499</v>
      </c>
      <c r="E18" s="98">
        <v>-27311499</v>
      </c>
      <c r="F18" s="98">
        <v>0</v>
      </c>
    </row>
    <row r="19" spans="1:9" x14ac:dyDescent="0.2">
      <c r="A19" s="95">
        <v>208340</v>
      </c>
      <c r="B19" s="96" t="s">
        <v>85</v>
      </c>
      <c r="C19" s="97">
        <v>-6059423.8300000001</v>
      </c>
      <c r="D19" s="98">
        <v>-6059423.8300000001</v>
      </c>
      <c r="E19" s="98">
        <v>0</v>
      </c>
      <c r="F19" s="98">
        <v>0</v>
      </c>
    </row>
    <row r="20" spans="1:9" ht="38.25" x14ac:dyDescent="0.2">
      <c r="A20" s="95">
        <v>208400</v>
      </c>
      <c r="B20" s="96" t="s">
        <v>86</v>
      </c>
      <c r="C20" s="97">
        <v>0</v>
      </c>
      <c r="D20" s="98">
        <v>-38093494.5</v>
      </c>
      <c r="E20" s="98">
        <v>38093494.5</v>
      </c>
      <c r="F20" s="98">
        <v>38093494.5</v>
      </c>
      <c r="H20" s="109"/>
    </row>
    <row r="21" spans="1:9" x14ac:dyDescent="0.2">
      <c r="A21" s="226" t="s">
        <v>72</v>
      </c>
      <c r="B21" s="225" t="s">
        <v>87</v>
      </c>
      <c r="C21" s="222">
        <v>97514619.5</v>
      </c>
      <c r="D21" s="222">
        <v>59421125</v>
      </c>
      <c r="E21" s="222">
        <v>38093494.5</v>
      </c>
      <c r="F21" s="222">
        <v>38093494.5</v>
      </c>
    </row>
    <row r="22" spans="1:9" ht="21" customHeight="1" x14ac:dyDescent="0.2">
      <c r="A22" s="319" t="s">
        <v>88</v>
      </c>
      <c r="B22" s="320"/>
      <c r="C22" s="320"/>
      <c r="D22" s="320"/>
      <c r="E22" s="320"/>
      <c r="F22" s="321"/>
    </row>
    <row r="23" spans="1:9" x14ac:dyDescent="0.2">
      <c r="A23" s="220">
        <v>600000</v>
      </c>
      <c r="B23" s="221" t="s">
        <v>89</v>
      </c>
      <c r="C23" s="222">
        <v>97514619.5</v>
      </c>
      <c r="D23" s="223">
        <v>59421125</v>
      </c>
      <c r="E23" s="223">
        <v>38093494.5</v>
      </c>
      <c r="F23" s="223">
        <v>38093494.5</v>
      </c>
    </row>
    <row r="24" spans="1:9" x14ac:dyDescent="0.2">
      <c r="A24" s="220">
        <v>602000</v>
      </c>
      <c r="B24" s="221" t="s">
        <v>90</v>
      </c>
      <c r="C24" s="222">
        <v>97514619.5</v>
      </c>
      <c r="D24" s="223">
        <v>59421125</v>
      </c>
      <c r="E24" s="223">
        <v>38093494.5</v>
      </c>
      <c r="F24" s="223">
        <v>38093494.5</v>
      </c>
    </row>
    <row r="25" spans="1:9" x14ac:dyDescent="0.2">
      <c r="A25" s="95">
        <v>602100</v>
      </c>
      <c r="B25" s="96" t="s">
        <v>82</v>
      </c>
      <c r="C25" s="97">
        <v>156855488.50999999</v>
      </c>
      <c r="D25" s="98">
        <v>129399615.31</v>
      </c>
      <c r="E25" s="98">
        <v>27455873.199999999</v>
      </c>
      <c r="F25" s="98">
        <v>0</v>
      </c>
    </row>
    <row r="26" spans="1:9" x14ac:dyDescent="0.2">
      <c r="A26" s="95">
        <v>602200</v>
      </c>
      <c r="B26" s="96" t="s">
        <v>83</v>
      </c>
      <c r="C26" s="97">
        <v>53281445.180000007</v>
      </c>
      <c r="D26" s="98">
        <v>53137070.980000004</v>
      </c>
      <c r="E26" s="98">
        <v>144374.19999999925</v>
      </c>
      <c r="F26" s="98">
        <v>0</v>
      </c>
    </row>
    <row r="27" spans="1:9" x14ac:dyDescent="0.2">
      <c r="A27" s="95">
        <v>602300</v>
      </c>
      <c r="B27" s="96" t="s">
        <v>85</v>
      </c>
      <c r="C27" s="97">
        <v>-6059423.8300000001</v>
      </c>
      <c r="D27" s="98">
        <f>D28+D29</f>
        <v>21252075.170000002</v>
      </c>
      <c r="E27" s="98">
        <f t="shared" ref="E27:F27" si="1">E28+E29</f>
        <v>-27311499</v>
      </c>
      <c r="F27" s="98">
        <f t="shared" si="1"/>
        <v>0</v>
      </c>
    </row>
    <row r="28" spans="1:9" ht="25.5" x14ac:dyDescent="0.2">
      <c r="A28" s="95">
        <v>602302</v>
      </c>
      <c r="B28" s="96" t="s">
        <v>84</v>
      </c>
      <c r="C28" s="97">
        <v>0</v>
      </c>
      <c r="D28" s="98">
        <v>27311499</v>
      </c>
      <c r="E28" s="98">
        <v>-27311499</v>
      </c>
      <c r="F28" s="98">
        <v>0</v>
      </c>
    </row>
    <row r="29" spans="1:9" x14ac:dyDescent="0.2">
      <c r="A29" s="95">
        <v>602304</v>
      </c>
      <c r="B29" s="96" t="s">
        <v>85</v>
      </c>
      <c r="C29" s="97">
        <v>-6059423.8300000001</v>
      </c>
      <c r="D29" s="98">
        <v>-6059423.8300000001</v>
      </c>
      <c r="E29" s="98">
        <v>0</v>
      </c>
      <c r="F29" s="98">
        <v>0</v>
      </c>
    </row>
    <row r="30" spans="1:9" ht="38.25" x14ac:dyDescent="0.2">
      <c r="A30" s="95">
        <v>602400</v>
      </c>
      <c r="B30" s="96" t="s">
        <v>86</v>
      </c>
      <c r="C30" s="97">
        <v>0</v>
      </c>
      <c r="D30" s="98">
        <v>-38093494.5</v>
      </c>
      <c r="E30" s="98">
        <v>38093494.5</v>
      </c>
      <c r="F30" s="98">
        <v>38093494.5</v>
      </c>
      <c r="H30" s="109"/>
    </row>
    <row r="31" spans="1:9" x14ac:dyDescent="0.2">
      <c r="A31" s="226" t="s">
        <v>72</v>
      </c>
      <c r="B31" s="225" t="s">
        <v>87</v>
      </c>
      <c r="C31" s="222">
        <v>97514619.5</v>
      </c>
      <c r="D31" s="222">
        <v>59421125</v>
      </c>
      <c r="E31" s="222">
        <v>38093494.5</v>
      </c>
      <c r="F31" s="222">
        <v>38093494.5</v>
      </c>
      <c r="H31" s="109"/>
      <c r="I31" s="109"/>
    </row>
    <row r="32" spans="1:9" x14ac:dyDescent="0.2">
      <c r="I32" s="109"/>
    </row>
    <row r="35" spans="2:5" x14ac:dyDescent="0.2">
      <c r="B35" s="54" t="s">
        <v>73</v>
      </c>
      <c r="E35" s="54" t="s">
        <v>74</v>
      </c>
    </row>
  </sheetData>
  <mergeCells count="10">
    <mergeCell ref="A5:F5"/>
    <mergeCell ref="A12:F12"/>
    <mergeCell ref="A22:F22"/>
    <mergeCell ref="A8:A10"/>
    <mergeCell ref="B8:B10"/>
    <mergeCell ref="C8:C10"/>
    <mergeCell ref="D8:D10"/>
    <mergeCell ref="E8:F8"/>
    <mergeCell ref="E9:E10"/>
    <mergeCell ref="F9:F10"/>
  </mergeCells>
  <pageMargins left="0.59055118110236204" right="0.59055118110236204" top="0.39370078740157499" bottom="0.39370078740157499" header="0" footer="0"/>
  <pageSetup paperSize="9" scale="92" fitToHeight="500"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74"/>
  <sheetViews>
    <sheetView topLeftCell="A61" workbookViewId="0">
      <selection activeCell="M3" sqref="M3"/>
    </sheetView>
  </sheetViews>
  <sheetFormatPr defaultRowHeight="12.75" x14ac:dyDescent="0.2"/>
  <cols>
    <col min="1" max="3" width="12" customWidth="1"/>
    <col min="4" max="4" width="40.7109375" customWidth="1"/>
    <col min="5" max="16" width="13.7109375" customWidth="1"/>
    <col min="18" max="18" width="12.28515625" bestFit="1" customWidth="1"/>
  </cols>
  <sheetData>
    <row r="1" spans="1:16" x14ac:dyDescent="0.2">
      <c r="M1" t="s">
        <v>91</v>
      </c>
    </row>
    <row r="2" spans="1:16" x14ac:dyDescent="0.2">
      <c r="M2" t="s">
        <v>489</v>
      </c>
    </row>
    <row r="3" spans="1:16" x14ac:dyDescent="0.2">
      <c r="M3" s="235" t="s">
        <v>588</v>
      </c>
    </row>
    <row r="4" spans="1:16" x14ac:dyDescent="0.2">
      <c r="M4" t="s">
        <v>515</v>
      </c>
    </row>
    <row r="5" spans="1:16" x14ac:dyDescent="0.2">
      <c r="A5" s="323" t="s">
        <v>92</v>
      </c>
      <c r="B5" s="323"/>
      <c r="C5" s="323"/>
      <c r="D5" s="323"/>
      <c r="E5" s="323"/>
      <c r="F5" s="323"/>
      <c r="G5" s="323"/>
      <c r="H5" s="323"/>
      <c r="I5" s="323"/>
      <c r="J5" s="323"/>
      <c r="K5" s="323"/>
      <c r="L5" s="323"/>
      <c r="M5" s="323"/>
      <c r="N5" s="323"/>
      <c r="O5" s="323"/>
      <c r="P5" s="323"/>
    </row>
    <row r="6" spans="1:16" x14ac:dyDescent="0.2">
      <c r="A6" s="323" t="s">
        <v>497</v>
      </c>
      <c r="B6" s="323"/>
      <c r="C6" s="323"/>
      <c r="D6" s="323"/>
      <c r="E6" s="323"/>
      <c r="F6" s="323"/>
      <c r="G6" s="323"/>
      <c r="H6" s="323"/>
      <c r="I6" s="323"/>
      <c r="J6" s="323"/>
      <c r="K6" s="323"/>
      <c r="L6" s="323"/>
      <c r="M6" s="323"/>
      <c r="N6" s="323"/>
      <c r="O6" s="323"/>
      <c r="P6" s="323"/>
    </row>
    <row r="7" spans="1:16" x14ac:dyDescent="0.2">
      <c r="A7" s="90" t="s">
        <v>75</v>
      </c>
      <c r="B7" s="91"/>
      <c r="C7" s="91"/>
      <c r="D7" s="91"/>
      <c r="E7" s="91"/>
      <c r="F7" s="91"/>
      <c r="G7" s="91"/>
      <c r="H7" s="91"/>
      <c r="I7" s="91"/>
      <c r="J7" s="91"/>
      <c r="K7" s="91"/>
      <c r="L7" s="91"/>
      <c r="M7" s="91"/>
      <c r="N7" s="91"/>
      <c r="O7" s="91"/>
      <c r="P7" s="91"/>
    </row>
    <row r="8" spans="1:16" x14ac:dyDescent="0.2">
      <c r="A8" s="86" t="s">
        <v>76</v>
      </c>
      <c r="P8" s="92" t="s">
        <v>93</v>
      </c>
    </row>
    <row r="9" spans="1:16" ht="12.75" customHeight="1" x14ac:dyDescent="0.2">
      <c r="A9" s="322" t="s">
        <v>94</v>
      </c>
      <c r="B9" s="322" t="s">
        <v>95</v>
      </c>
      <c r="C9" s="322" t="s">
        <v>96</v>
      </c>
      <c r="D9" s="316" t="s">
        <v>97</v>
      </c>
      <c r="E9" s="316" t="s">
        <v>5</v>
      </c>
      <c r="F9" s="316"/>
      <c r="G9" s="316"/>
      <c r="H9" s="316"/>
      <c r="I9" s="316"/>
      <c r="J9" s="316" t="s">
        <v>6</v>
      </c>
      <c r="K9" s="316"/>
      <c r="L9" s="316"/>
      <c r="M9" s="316"/>
      <c r="N9" s="316"/>
      <c r="O9" s="316"/>
      <c r="P9" s="317" t="s">
        <v>98</v>
      </c>
    </row>
    <row r="10" spans="1:16" ht="12.75" customHeight="1" x14ac:dyDescent="0.2">
      <c r="A10" s="316"/>
      <c r="B10" s="316"/>
      <c r="C10" s="316"/>
      <c r="D10" s="316"/>
      <c r="E10" s="317" t="s">
        <v>7</v>
      </c>
      <c r="F10" s="316" t="s">
        <v>99</v>
      </c>
      <c r="G10" s="316" t="s">
        <v>100</v>
      </c>
      <c r="H10" s="316"/>
      <c r="I10" s="316" t="s">
        <v>101</v>
      </c>
      <c r="J10" s="317" t="s">
        <v>7</v>
      </c>
      <c r="K10" s="316" t="s">
        <v>8</v>
      </c>
      <c r="L10" s="316" t="s">
        <v>99</v>
      </c>
      <c r="M10" s="316" t="s">
        <v>100</v>
      </c>
      <c r="N10" s="316"/>
      <c r="O10" s="316" t="s">
        <v>101</v>
      </c>
      <c r="P10" s="316"/>
    </row>
    <row r="11" spans="1:16" ht="12.75" customHeight="1" x14ac:dyDescent="0.2">
      <c r="A11" s="316"/>
      <c r="B11" s="316"/>
      <c r="C11" s="316"/>
      <c r="D11" s="316"/>
      <c r="E11" s="316"/>
      <c r="F11" s="316"/>
      <c r="G11" s="316" t="s">
        <v>102</v>
      </c>
      <c r="H11" s="316" t="s">
        <v>103</v>
      </c>
      <c r="I11" s="316"/>
      <c r="J11" s="316"/>
      <c r="K11" s="316"/>
      <c r="L11" s="316"/>
      <c r="M11" s="316" t="s">
        <v>102</v>
      </c>
      <c r="N11" s="316" t="s">
        <v>103</v>
      </c>
      <c r="O11" s="316"/>
      <c r="P11" s="316"/>
    </row>
    <row r="12" spans="1:16" ht="44.25" customHeight="1" x14ac:dyDescent="0.2">
      <c r="A12" s="316"/>
      <c r="B12" s="316"/>
      <c r="C12" s="316"/>
      <c r="D12" s="316"/>
      <c r="E12" s="316"/>
      <c r="F12" s="316"/>
      <c r="G12" s="316"/>
      <c r="H12" s="316"/>
      <c r="I12" s="316"/>
      <c r="J12" s="316"/>
      <c r="K12" s="316"/>
      <c r="L12" s="316"/>
      <c r="M12" s="316"/>
      <c r="N12" s="316"/>
      <c r="O12" s="316"/>
      <c r="P12" s="316"/>
    </row>
    <row r="13" spans="1:16" x14ac:dyDescent="0.2">
      <c r="A13" s="93">
        <v>1</v>
      </c>
      <c r="B13" s="93">
        <v>2</v>
      </c>
      <c r="C13" s="93">
        <v>3</v>
      </c>
      <c r="D13" s="93">
        <v>4</v>
      </c>
      <c r="E13" s="94">
        <v>5</v>
      </c>
      <c r="F13" s="93">
        <v>6</v>
      </c>
      <c r="G13" s="93">
        <v>7</v>
      </c>
      <c r="H13" s="93">
        <v>8</v>
      </c>
      <c r="I13" s="93">
        <v>9</v>
      </c>
      <c r="J13" s="94">
        <v>10</v>
      </c>
      <c r="K13" s="93">
        <v>11</v>
      </c>
      <c r="L13" s="93">
        <v>12</v>
      </c>
      <c r="M13" s="93">
        <v>13</v>
      </c>
      <c r="N13" s="93">
        <v>14</v>
      </c>
      <c r="O13" s="93">
        <v>15</v>
      </c>
      <c r="P13" s="94">
        <v>16</v>
      </c>
    </row>
    <row r="14" spans="1:16" ht="25.5" x14ac:dyDescent="0.2">
      <c r="A14" s="299" t="s">
        <v>104</v>
      </c>
      <c r="B14" s="300"/>
      <c r="C14" s="301"/>
      <c r="D14" s="302" t="s">
        <v>105</v>
      </c>
      <c r="E14" s="303">
        <v>118806193</v>
      </c>
      <c r="F14" s="304">
        <v>106875660</v>
      </c>
      <c r="G14" s="304">
        <v>26500912</v>
      </c>
      <c r="H14" s="304">
        <v>2799203</v>
      </c>
      <c r="I14" s="304">
        <v>11930533</v>
      </c>
      <c r="J14" s="303">
        <v>43968369.5</v>
      </c>
      <c r="K14" s="304">
        <v>31974678.5</v>
      </c>
      <c r="L14" s="304">
        <v>249341</v>
      </c>
      <c r="M14" s="304">
        <v>0</v>
      </c>
      <c r="N14" s="304">
        <v>0</v>
      </c>
      <c r="O14" s="304">
        <v>43719028.5</v>
      </c>
      <c r="P14" s="303">
        <v>162774562.5</v>
      </c>
    </row>
    <row r="15" spans="1:16" ht="25.5" x14ac:dyDescent="0.2">
      <c r="A15" s="299" t="s">
        <v>106</v>
      </c>
      <c r="B15" s="300"/>
      <c r="C15" s="301"/>
      <c r="D15" s="302" t="s">
        <v>105</v>
      </c>
      <c r="E15" s="303">
        <v>118806193</v>
      </c>
      <c r="F15" s="304">
        <v>106875660</v>
      </c>
      <c r="G15" s="304">
        <v>26500912</v>
      </c>
      <c r="H15" s="304">
        <v>2799203</v>
      </c>
      <c r="I15" s="304">
        <v>11930533</v>
      </c>
      <c r="J15" s="303">
        <v>43968369.5</v>
      </c>
      <c r="K15" s="304">
        <v>31974678.5</v>
      </c>
      <c r="L15" s="304">
        <v>249341</v>
      </c>
      <c r="M15" s="304">
        <v>0</v>
      </c>
      <c r="N15" s="304">
        <v>0</v>
      </c>
      <c r="O15" s="304">
        <v>43719028.5</v>
      </c>
      <c r="P15" s="303">
        <v>162774562.5</v>
      </c>
    </row>
    <row r="16" spans="1:16" ht="63.75" x14ac:dyDescent="0.2">
      <c r="A16" s="305" t="s">
        <v>107</v>
      </c>
      <c r="B16" s="305" t="s">
        <v>108</v>
      </c>
      <c r="C16" s="306" t="s">
        <v>109</v>
      </c>
      <c r="D16" s="307" t="s">
        <v>110</v>
      </c>
      <c r="E16" s="308">
        <v>35611207</v>
      </c>
      <c r="F16" s="307">
        <v>35611207</v>
      </c>
      <c r="G16" s="307">
        <v>25872415</v>
      </c>
      <c r="H16" s="307">
        <v>1408255</v>
      </c>
      <c r="I16" s="307">
        <v>0</v>
      </c>
      <c r="J16" s="308">
        <v>2788641</v>
      </c>
      <c r="K16" s="307">
        <v>2786300</v>
      </c>
      <c r="L16" s="307">
        <v>2341</v>
      </c>
      <c r="M16" s="307">
        <v>0</v>
      </c>
      <c r="N16" s="307">
        <v>0</v>
      </c>
      <c r="O16" s="307">
        <v>2786300</v>
      </c>
      <c r="P16" s="308">
        <v>38399848</v>
      </c>
    </row>
    <row r="17" spans="1:18" ht="38.25" x14ac:dyDescent="0.2">
      <c r="A17" s="305" t="s">
        <v>111</v>
      </c>
      <c r="B17" s="305" t="s">
        <v>112</v>
      </c>
      <c r="C17" s="306" t="s">
        <v>113</v>
      </c>
      <c r="D17" s="307" t="s">
        <v>114</v>
      </c>
      <c r="E17" s="308">
        <v>18282843</v>
      </c>
      <c r="F17" s="307">
        <v>18282843</v>
      </c>
      <c r="G17" s="307">
        <v>0</v>
      </c>
      <c r="H17" s="307">
        <v>0</v>
      </c>
      <c r="I17" s="307">
        <v>0</v>
      </c>
      <c r="J17" s="308">
        <v>175000</v>
      </c>
      <c r="K17" s="307">
        <v>175000</v>
      </c>
      <c r="L17" s="307">
        <v>0</v>
      </c>
      <c r="M17" s="307">
        <v>0</v>
      </c>
      <c r="N17" s="307">
        <v>0</v>
      </c>
      <c r="O17" s="307">
        <v>175000</v>
      </c>
      <c r="P17" s="308">
        <v>18457843</v>
      </c>
    </row>
    <row r="18" spans="1:18" ht="38.25" x14ac:dyDescent="0.2">
      <c r="A18" s="305" t="s">
        <v>115</v>
      </c>
      <c r="B18" s="305" t="s">
        <v>116</v>
      </c>
      <c r="C18" s="306" t="s">
        <v>117</v>
      </c>
      <c r="D18" s="307" t="s">
        <v>118</v>
      </c>
      <c r="E18" s="308">
        <v>10650</v>
      </c>
      <c r="F18" s="307">
        <v>10650</v>
      </c>
      <c r="G18" s="307">
        <v>0</v>
      </c>
      <c r="H18" s="307">
        <v>0</v>
      </c>
      <c r="I18" s="307">
        <v>0</v>
      </c>
      <c r="J18" s="308">
        <v>0</v>
      </c>
      <c r="K18" s="307">
        <v>0</v>
      </c>
      <c r="L18" s="307">
        <v>0</v>
      </c>
      <c r="M18" s="307">
        <v>0</v>
      </c>
      <c r="N18" s="307">
        <v>0</v>
      </c>
      <c r="O18" s="307">
        <v>0</v>
      </c>
      <c r="P18" s="308">
        <v>10650</v>
      </c>
    </row>
    <row r="19" spans="1:18" ht="76.5" x14ac:dyDescent="0.2">
      <c r="A19" s="305" t="s">
        <v>119</v>
      </c>
      <c r="B19" s="305" t="s">
        <v>120</v>
      </c>
      <c r="C19" s="306" t="s">
        <v>121</v>
      </c>
      <c r="D19" s="307" t="s">
        <v>122</v>
      </c>
      <c r="E19" s="308">
        <v>500000</v>
      </c>
      <c r="F19" s="307">
        <v>500000</v>
      </c>
      <c r="G19" s="307">
        <v>0</v>
      </c>
      <c r="H19" s="307">
        <v>0</v>
      </c>
      <c r="I19" s="307">
        <v>0</v>
      </c>
      <c r="J19" s="308">
        <v>0</v>
      </c>
      <c r="K19" s="307">
        <v>0</v>
      </c>
      <c r="L19" s="307">
        <v>0</v>
      </c>
      <c r="M19" s="307">
        <v>0</v>
      </c>
      <c r="N19" s="307">
        <v>0</v>
      </c>
      <c r="O19" s="307">
        <v>0</v>
      </c>
      <c r="P19" s="308">
        <v>500000</v>
      </c>
    </row>
    <row r="20" spans="1:18" ht="63.75" x14ac:dyDescent="0.2">
      <c r="A20" s="305" t="s">
        <v>519</v>
      </c>
      <c r="B20" s="305" t="s">
        <v>520</v>
      </c>
      <c r="C20" s="306" t="s">
        <v>521</v>
      </c>
      <c r="D20" s="307" t="s">
        <v>522</v>
      </c>
      <c r="E20" s="308">
        <v>122860</v>
      </c>
      <c r="F20" s="307">
        <v>122860</v>
      </c>
      <c r="G20" s="307">
        <v>0</v>
      </c>
      <c r="H20" s="307">
        <v>0</v>
      </c>
      <c r="I20" s="307">
        <v>0</v>
      </c>
      <c r="J20" s="308">
        <v>0</v>
      </c>
      <c r="K20" s="307">
        <v>0</v>
      </c>
      <c r="L20" s="307">
        <v>0</v>
      </c>
      <c r="M20" s="307">
        <v>0</v>
      </c>
      <c r="N20" s="307">
        <v>0</v>
      </c>
      <c r="O20" s="307">
        <v>0</v>
      </c>
      <c r="P20" s="308">
        <v>122860</v>
      </c>
    </row>
    <row r="21" spans="1:18" ht="25.5" x14ac:dyDescent="0.2">
      <c r="A21" s="305" t="s">
        <v>123</v>
      </c>
      <c r="B21" s="305" t="s">
        <v>124</v>
      </c>
      <c r="C21" s="306" t="s">
        <v>125</v>
      </c>
      <c r="D21" s="307" t="s">
        <v>126</v>
      </c>
      <c r="E21" s="308">
        <v>3099800</v>
      </c>
      <c r="F21" s="307">
        <v>3099800</v>
      </c>
      <c r="G21" s="307">
        <v>0</v>
      </c>
      <c r="H21" s="307">
        <v>0</v>
      </c>
      <c r="I21" s="307">
        <v>0</v>
      </c>
      <c r="J21" s="308">
        <v>0</v>
      </c>
      <c r="K21" s="307">
        <v>0</v>
      </c>
      <c r="L21" s="307">
        <v>0</v>
      </c>
      <c r="M21" s="307">
        <v>0</v>
      </c>
      <c r="N21" s="307">
        <v>0</v>
      </c>
      <c r="O21" s="307">
        <v>0</v>
      </c>
      <c r="P21" s="308">
        <v>3099800</v>
      </c>
    </row>
    <row r="22" spans="1:18" ht="25.5" x14ac:dyDescent="0.2">
      <c r="A22" s="305" t="s">
        <v>127</v>
      </c>
      <c r="B22" s="305" t="s">
        <v>128</v>
      </c>
      <c r="C22" s="306" t="s">
        <v>129</v>
      </c>
      <c r="D22" s="307" t="s">
        <v>130</v>
      </c>
      <c r="E22" s="308">
        <v>5594055</v>
      </c>
      <c r="F22" s="307">
        <v>0</v>
      </c>
      <c r="G22" s="307">
        <v>0</v>
      </c>
      <c r="H22" s="307">
        <v>0</v>
      </c>
      <c r="I22" s="307">
        <v>5594055</v>
      </c>
      <c r="J22" s="308">
        <v>0</v>
      </c>
      <c r="K22" s="307">
        <v>0</v>
      </c>
      <c r="L22" s="307">
        <v>0</v>
      </c>
      <c r="M22" s="307">
        <v>0</v>
      </c>
      <c r="N22" s="307">
        <v>0</v>
      </c>
      <c r="O22" s="307">
        <v>0</v>
      </c>
      <c r="P22" s="308">
        <v>5594055</v>
      </c>
      <c r="R22" s="109"/>
    </row>
    <row r="23" spans="1:18" ht="25.5" x14ac:dyDescent="0.2">
      <c r="A23" s="305" t="s">
        <v>131</v>
      </c>
      <c r="B23" s="305" t="s">
        <v>132</v>
      </c>
      <c r="C23" s="306" t="s">
        <v>129</v>
      </c>
      <c r="D23" s="307" t="s">
        <v>133</v>
      </c>
      <c r="E23" s="308">
        <v>50000</v>
      </c>
      <c r="F23" s="307">
        <v>50000</v>
      </c>
      <c r="G23" s="307">
        <v>0</v>
      </c>
      <c r="H23" s="307">
        <v>0</v>
      </c>
      <c r="I23" s="307">
        <v>0</v>
      </c>
      <c r="J23" s="308">
        <v>0</v>
      </c>
      <c r="K23" s="307">
        <v>0</v>
      </c>
      <c r="L23" s="307">
        <v>0</v>
      </c>
      <c r="M23" s="307">
        <v>0</v>
      </c>
      <c r="N23" s="307">
        <v>0</v>
      </c>
      <c r="O23" s="307">
        <v>0</v>
      </c>
      <c r="P23" s="308">
        <v>50000</v>
      </c>
    </row>
    <row r="24" spans="1:18" x14ac:dyDescent="0.2">
      <c r="A24" s="305" t="s">
        <v>134</v>
      </c>
      <c r="B24" s="305" t="s">
        <v>135</v>
      </c>
      <c r="C24" s="306" t="s">
        <v>129</v>
      </c>
      <c r="D24" s="307" t="s">
        <v>136</v>
      </c>
      <c r="E24" s="308">
        <v>15560786</v>
      </c>
      <c r="F24" s="307">
        <v>15560786</v>
      </c>
      <c r="G24" s="307">
        <v>0</v>
      </c>
      <c r="H24" s="307">
        <v>1195200</v>
      </c>
      <c r="I24" s="307">
        <v>0</v>
      </c>
      <c r="J24" s="308">
        <v>410000</v>
      </c>
      <c r="K24" s="307">
        <v>410000</v>
      </c>
      <c r="L24" s="307">
        <v>0</v>
      </c>
      <c r="M24" s="307">
        <v>0</v>
      </c>
      <c r="N24" s="307">
        <v>0</v>
      </c>
      <c r="O24" s="307">
        <v>410000</v>
      </c>
      <c r="P24" s="308">
        <v>15970786</v>
      </c>
    </row>
    <row r="25" spans="1:18" ht="114.75" x14ac:dyDescent="0.2">
      <c r="A25" s="305" t="s">
        <v>137</v>
      </c>
      <c r="B25" s="305" t="s">
        <v>138</v>
      </c>
      <c r="C25" s="306" t="s">
        <v>139</v>
      </c>
      <c r="D25" s="307" t="s">
        <v>474</v>
      </c>
      <c r="E25" s="308">
        <v>5707549</v>
      </c>
      <c r="F25" s="307">
        <v>0</v>
      </c>
      <c r="G25" s="307">
        <v>0</v>
      </c>
      <c r="H25" s="307">
        <v>0</v>
      </c>
      <c r="I25" s="307">
        <v>5707549</v>
      </c>
      <c r="J25" s="308">
        <v>0</v>
      </c>
      <c r="K25" s="307">
        <v>0</v>
      </c>
      <c r="L25" s="307">
        <v>0</v>
      </c>
      <c r="M25" s="307">
        <v>0</v>
      </c>
      <c r="N25" s="307">
        <v>0</v>
      </c>
      <c r="O25" s="307">
        <v>0</v>
      </c>
      <c r="P25" s="308">
        <v>5707549</v>
      </c>
    </row>
    <row r="26" spans="1:18" ht="25.5" x14ac:dyDescent="0.2">
      <c r="A26" s="305" t="s">
        <v>140</v>
      </c>
      <c r="B26" s="305" t="s">
        <v>141</v>
      </c>
      <c r="C26" s="306" t="s">
        <v>139</v>
      </c>
      <c r="D26" s="307" t="s">
        <v>142</v>
      </c>
      <c r="E26" s="308">
        <v>728929</v>
      </c>
      <c r="F26" s="307">
        <v>100000</v>
      </c>
      <c r="G26" s="307">
        <v>0</v>
      </c>
      <c r="H26" s="307">
        <v>0</v>
      </c>
      <c r="I26" s="307">
        <v>628929</v>
      </c>
      <c r="J26" s="308">
        <v>72118</v>
      </c>
      <c r="K26" s="307">
        <v>72118</v>
      </c>
      <c r="L26" s="307">
        <v>0</v>
      </c>
      <c r="M26" s="307">
        <v>0</v>
      </c>
      <c r="N26" s="307">
        <v>0</v>
      </c>
      <c r="O26" s="307">
        <v>72118</v>
      </c>
      <c r="P26" s="308">
        <v>801047</v>
      </c>
    </row>
    <row r="27" spans="1:18" ht="25.5" x14ac:dyDescent="0.2">
      <c r="A27" s="305" t="s">
        <v>143</v>
      </c>
      <c r="B27" s="305" t="s">
        <v>144</v>
      </c>
      <c r="C27" s="306" t="s">
        <v>139</v>
      </c>
      <c r="D27" s="307" t="s">
        <v>145</v>
      </c>
      <c r="E27" s="308">
        <v>7660</v>
      </c>
      <c r="F27" s="307">
        <v>7660</v>
      </c>
      <c r="G27" s="307">
        <v>0</v>
      </c>
      <c r="H27" s="307">
        <v>0</v>
      </c>
      <c r="I27" s="307">
        <v>0</v>
      </c>
      <c r="J27" s="308">
        <v>3355576.5</v>
      </c>
      <c r="K27" s="307">
        <v>3355576.5</v>
      </c>
      <c r="L27" s="307">
        <v>0</v>
      </c>
      <c r="M27" s="307">
        <v>0</v>
      </c>
      <c r="N27" s="307">
        <v>0</v>
      </c>
      <c r="O27" s="307">
        <v>3355576.5</v>
      </c>
      <c r="P27" s="308">
        <v>3363236.5</v>
      </c>
    </row>
    <row r="28" spans="1:18" x14ac:dyDescent="0.2">
      <c r="A28" s="305" t="s">
        <v>146</v>
      </c>
      <c r="B28" s="305" t="s">
        <v>147</v>
      </c>
      <c r="C28" s="306" t="s">
        <v>148</v>
      </c>
      <c r="D28" s="307" t="s">
        <v>149</v>
      </c>
      <c r="E28" s="308">
        <v>398500</v>
      </c>
      <c r="F28" s="307">
        <v>398500</v>
      </c>
      <c r="G28" s="307">
        <v>0</v>
      </c>
      <c r="H28" s="307">
        <v>0</v>
      </c>
      <c r="I28" s="307">
        <v>0</v>
      </c>
      <c r="J28" s="308">
        <v>0</v>
      </c>
      <c r="K28" s="307">
        <v>0</v>
      </c>
      <c r="L28" s="307">
        <v>0</v>
      </c>
      <c r="M28" s="307">
        <v>0</v>
      </c>
      <c r="N28" s="307">
        <v>0</v>
      </c>
      <c r="O28" s="307">
        <v>0</v>
      </c>
      <c r="P28" s="308">
        <v>398500</v>
      </c>
    </row>
    <row r="29" spans="1:18" ht="38.25" x14ac:dyDescent="0.2">
      <c r="A29" s="305" t="s">
        <v>150</v>
      </c>
      <c r="B29" s="305" t="s">
        <v>151</v>
      </c>
      <c r="C29" s="306" t="s">
        <v>152</v>
      </c>
      <c r="D29" s="307" t="s">
        <v>153</v>
      </c>
      <c r="E29" s="308">
        <v>4661000</v>
      </c>
      <c r="F29" s="307">
        <v>4661000</v>
      </c>
      <c r="G29" s="307">
        <v>0</v>
      </c>
      <c r="H29" s="307">
        <v>0</v>
      </c>
      <c r="I29" s="307">
        <v>0</v>
      </c>
      <c r="J29" s="308">
        <v>200000</v>
      </c>
      <c r="K29" s="307">
        <v>200000</v>
      </c>
      <c r="L29" s="307">
        <v>0</v>
      </c>
      <c r="M29" s="307">
        <v>0</v>
      </c>
      <c r="N29" s="307">
        <v>0</v>
      </c>
      <c r="O29" s="307">
        <v>200000</v>
      </c>
      <c r="P29" s="308">
        <v>4861000</v>
      </c>
    </row>
    <row r="30" spans="1:18" ht="25.5" x14ac:dyDescent="0.2">
      <c r="A30" s="305" t="s">
        <v>154</v>
      </c>
      <c r="B30" s="305" t="s">
        <v>155</v>
      </c>
      <c r="C30" s="306" t="s">
        <v>156</v>
      </c>
      <c r="D30" s="307" t="s">
        <v>157</v>
      </c>
      <c r="E30" s="308">
        <v>88154</v>
      </c>
      <c r="F30" s="307">
        <v>88154</v>
      </c>
      <c r="G30" s="307">
        <v>0</v>
      </c>
      <c r="H30" s="307">
        <v>0</v>
      </c>
      <c r="I30" s="307">
        <v>0</v>
      </c>
      <c r="J30" s="308">
        <v>0</v>
      </c>
      <c r="K30" s="307">
        <v>0</v>
      </c>
      <c r="L30" s="307">
        <v>0</v>
      </c>
      <c r="M30" s="307">
        <v>0</v>
      </c>
      <c r="N30" s="307">
        <v>0</v>
      </c>
      <c r="O30" s="307">
        <v>0</v>
      </c>
      <c r="P30" s="308">
        <v>88154</v>
      </c>
    </row>
    <row r="31" spans="1:18" ht="38.25" x14ac:dyDescent="0.2">
      <c r="A31" s="305" t="s">
        <v>158</v>
      </c>
      <c r="B31" s="305" t="s">
        <v>159</v>
      </c>
      <c r="C31" s="306" t="s">
        <v>160</v>
      </c>
      <c r="D31" s="307" t="s">
        <v>161</v>
      </c>
      <c r="E31" s="308">
        <v>504365</v>
      </c>
      <c r="F31" s="307">
        <v>504365</v>
      </c>
      <c r="G31" s="307">
        <v>0</v>
      </c>
      <c r="H31" s="307">
        <v>0</v>
      </c>
      <c r="I31" s="307">
        <v>0</v>
      </c>
      <c r="J31" s="308">
        <v>2110000</v>
      </c>
      <c r="K31" s="307">
        <v>2110000</v>
      </c>
      <c r="L31" s="307">
        <v>0</v>
      </c>
      <c r="M31" s="307">
        <v>0</v>
      </c>
      <c r="N31" s="307">
        <v>0</v>
      </c>
      <c r="O31" s="307">
        <v>2110000</v>
      </c>
      <c r="P31" s="308">
        <v>2614365</v>
      </c>
    </row>
    <row r="32" spans="1:18" x14ac:dyDescent="0.2">
      <c r="A32" s="305" t="s">
        <v>162</v>
      </c>
      <c r="B32" s="305" t="s">
        <v>163</v>
      </c>
      <c r="C32" s="306" t="s">
        <v>160</v>
      </c>
      <c r="D32" s="307" t="s">
        <v>164</v>
      </c>
      <c r="E32" s="308">
        <v>970514</v>
      </c>
      <c r="F32" s="307">
        <v>970514</v>
      </c>
      <c r="G32" s="307">
        <v>628497</v>
      </c>
      <c r="H32" s="307">
        <v>195748</v>
      </c>
      <c r="I32" s="307">
        <v>0</v>
      </c>
      <c r="J32" s="308">
        <v>0</v>
      </c>
      <c r="K32" s="307">
        <v>0</v>
      </c>
      <c r="L32" s="307">
        <v>0</v>
      </c>
      <c r="M32" s="307">
        <v>0</v>
      </c>
      <c r="N32" s="307">
        <v>0</v>
      </c>
      <c r="O32" s="307">
        <v>0</v>
      </c>
      <c r="P32" s="308">
        <v>970514</v>
      </c>
    </row>
    <row r="33" spans="1:16" x14ac:dyDescent="0.2">
      <c r="A33" s="305" t="s">
        <v>165</v>
      </c>
      <c r="B33" s="305" t="s">
        <v>166</v>
      </c>
      <c r="C33" s="306" t="s">
        <v>167</v>
      </c>
      <c r="D33" s="307" t="s">
        <v>168</v>
      </c>
      <c r="E33" s="308">
        <v>500000</v>
      </c>
      <c r="F33" s="307">
        <v>500000</v>
      </c>
      <c r="G33" s="307">
        <v>0</v>
      </c>
      <c r="H33" s="307">
        <v>0</v>
      </c>
      <c r="I33" s="307">
        <v>0</v>
      </c>
      <c r="J33" s="308">
        <v>0</v>
      </c>
      <c r="K33" s="307">
        <v>0</v>
      </c>
      <c r="L33" s="307">
        <v>0</v>
      </c>
      <c r="M33" s="307">
        <v>0</v>
      </c>
      <c r="N33" s="307">
        <v>0</v>
      </c>
      <c r="O33" s="307">
        <v>0</v>
      </c>
      <c r="P33" s="308">
        <v>500000</v>
      </c>
    </row>
    <row r="34" spans="1:16" ht="25.5" x14ac:dyDescent="0.2">
      <c r="A34" s="305" t="s">
        <v>169</v>
      </c>
      <c r="B34" s="305" t="s">
        <v>170</v>
      </c>
      <c r="C34" s="306" t="s">
        <v>171</v>
      </c>
      <c r="D34" s="307" t="s">
        <v>172</v>
      </c>
      <c r="E34" s="308">
        <v>0</v>
      </c>
      <c r="F34" s="307">
        <v>0</v>
      </c>
      <c r="G34" s="307">
        <v>0</v>
      </c>
      <c r="H34" s="307">
        <v>0</v>
      </c>
      <c r="I34" s="307">
        <v>0</v>
      </c>
      <c r="J34" s="308">
        <v>11991350</v>
      </c>
      <c r="K34" s="307">
        <v>0</v>
      </c>
      <c r="L34" s="307">
        <v>247000</v>
      </c>
      <c r="M34" s="307">
        <v>0</v>
      </c>
      <c r="N34" s="307">
        <v>0</v>
      </c>
      <c r="O34" s="307">
        <v>11744350</v>
      </c>
      <c r="P34" s="308">
        <v>11991350</v>
      </c>
    </row>
    <row r="35" spans="1:16" x14ac:dyDescent="0.2">
      <c r="A35" s="305" t="s">
        <v>173</v>
      </c>
      <c r="B35" s="305" t="s">
        <v>174</v>
      </c>
      <c r="C35" s="306" t="s">
        <v>175</v>
      </c>
      <c r="D35" s="307" t="s">
        <v>70</v>
      </c>
      <c r="E35" s="308">
        <v>3406605</v>
      </c>
      <c r="F35" s="307">
        <v>3406605</v>
      </c>
      <c r="G35" s="307">
        <v>0</v>
      </c>
      <c r="H35" s="307">
        <v>0</v>
      </c>
      <c r="I35" s="307">
        <v>0</v>
      </c>
      <c r="J35" s="308">
        <v>0</v>
      </c>
      <c r="K35" s="307">
        <v>0</v>
      </c>
      <c r="L35" s="307">
        <v>0</v>
      </c>
      <c r="M35" s="307">
        <v>0</v>
      </c>
      <c r="N35" s="307">
        <v>0</v>
      </c>
      <c r="O35" s="307">
        <v>0</v>
      </c>
      <c r="P35" s="308">
        <v>3406605</v>
      </c>
    </row>
    <row r="36" spans="1:16" ht="38.25" x14ac:dyDescent="0.2">
      <c r="A36" s="305" t="s">
        <v>176</v>
      </c>
      <c r="B36" s="305" t="s">
        <v>177</v>
      </c>
      <c r="C36" s="306" t="s">
        <v>175</v>
      </c>
      <c r="D36" s="307" t="s">
        <v>178</v>
      </c>
      <c r="E36" s="308">
        <v>23000716</v>
      </c>
      <c r="F36" s="307">
        <v>23000716</v>
      </c>
      <c r="G36" s="307">
        <v>0</v>
      </c>
      <c r="H36" s="307">
        <v>0</v>
      </c>
      <c r="I36" s="307">
        <v>0</v>
      </c>
      <c r="J36" s="308">
        <v>22865684</v>
      </c>
      <c r="K36" s="307">
        <v>22865684</v>
      </c>
      <c r="L36" s="307">
        <v>0</v>
      </c>
      <c r="M36" s="307">
        <v>0</v>
      </c>
      <c r="N36" s="307">
        <v>0</v>
      </c>
      <c r="O36" s="307">
        <v>22865684</v>
      </c>
      <c r="P36" s="308">
        <v>45866400</v>
      </c>
    </row>
    <row r="37" spans="1:16" ht="26.25" customHeight="1" x14ac:dyDescent="0.2">
      <c r="A37" s="299" t="s">
        <v>179</v>
      </c>
      <c r="B37" s="300"/>
      <c r="C37" s="301"/>
      <c r="D37" s="302" t="s">
        <v>478</v>
      </c>
      <c r="E37" s="303">
        <v>130254229</v>
      </c>
      <c r="F37" s="304">
        <v>130254229</v>
      </c>
      <c r="G37" s="304">
        <v>87478241</v>
      </c>
      <c r="H37" s="304">
        <v>13583708</v>
      </c>
      <c r="I37" s="304">
        <v>0</v>
      </c>
      <c r="J37" s="303">
        <v>6709496</v>
      </c>
      <c r="K37" s="304">
        <v>5998816</v>
      </c>
      <c r="L37" s="304">
        <v>710680</v>
      </c>
      <c r="M37" s="304">
        <v>157197</v>
      </c>
      <c r="N37" s="304">
        <v>0</v>
      </c>
      <c r="O37" s="304">
        <v>5998816</v>
      </c>
      <c r="P37" s="303">
        <v>136963725</v>
      </c>
    </row>
    <row r="38" spans="1:16" ht="25.5" x14ac:dyDescent="0.2">
      <c r="A38" s="299" t="s">
        <v>180</v>
      </c>
      <c r="B38" s="300"/>
      <c r="C38" s="301"/>
      <c r="D38" s="302" t="s">
        <v>478</v>
      </c>
      <c r="E38" s="303">
        <v>130254229</v>
      </c>
      <c r="F38" s="304">
        <v>130254229</v>
      </c>
      <c r="G38" s="304">
        <v>87478241</v>
      </c>
      <c r="H38" s="304">
        <v>13583708</v>
      </c>
      <c r="I38" s="304">
        <v>0</v>
      </c>
      <c r="J38" s="303">
        <v>6709496</v>
      </c>
      <c r="K38" s="304">
        <v>5998816</v>
      </c>
      <c r="L38" s="304">
        <v>710680</v>
      </c>
      <c r="M38" s="304">
        <v>157197</v>
      </c>
      <c r="N38" s="304">
        <v>0</v>
      </c>
      <c r="O38" s="304">
        <v>5998816</v>
      </c>
      <c r="P38" s="303">
        <v>136963725</v>
      </c>
    </row>
    <row r="39" spans="1:16" ht="38.25" x14ac:dyDescent="0.2">
      <c r="A39" s="305" t="s">
        <v>181</v>
      </c>
      <c r="B39" s="305" t="s">
        <v>182</v>
      </c>
      <c r="C39" s="306" t="s">
        <v>109</v>
      </c>
      <c r="D39" s="307" t="s">
        <v>183</v>
      </c>
      <c r="E39" s="308">
        <v>2693989</v>
      </c>
      <c r="F39" s="307">
        <v>2693989</v>
      </c>
      <c r="G39" s="307">
        <v>1972112</v>
      </c>
      <c r="H39" s="307">
        <v>127056</v>
      </c>
      <c r="I39" s="307">
        <v>0</v>
      </c>
      <c r="J39" s="308">
        <v>25000</v>
      </c>
      <c r="K39" s="307">
        <v>25000</v>
      </c>
      <c r="L39" s="307">
        <v>0</v>
      </c>
      <c r="M39" s="307">
        <v>0</v>
      </c>
      <c r="N39" s="307">
        <v>0</v>
      </c>
      <c r="O39" s="307">
        <v>25000</v>
      </c>
      <c r="P39" s="308">
        <v>2718989</v>
      </c>
    </row>
    <row r="40" spans="1:16" x14ac:dyDescent="0.2">
      <c r="A40" s="305" t="s">
        <v>184</v>
      </c>
      <c r="B40" s="305" t="s">
        <v>121</v>
      </c>
      <c r="C40" s="306" t="s">
        <v>185</v>
      </c>
      <c r="D40" s="307" t="s">
        <v>186</v>
      </c>
      <c r="E40" s="308">
        <v>26360500</v>
      </c>
      <c r="F40" s="307">
        <v>26360500</v>
      </c>
      <c r="G40" s="307">
        <v>17698337</v>
      </c>
      <c r="H40" s="307">
        <v>3025924</v>
      </c>
      <c r="I40" s="307">
        <v>0</v>
      </c>
      <c r="J40" s="308">
        <v>195460</v>
      </c>
      <c r="K40" s="307">
        <v>195460</v>
      </c>
      <c r="L40" s="307">
        <v>0</v>
      </c>
      <c r="M40" s="307">
        <v>0</v>
      </c>
      <c r="N40" s="307">
        <v>0</v>
      </c>
      <c r="O40" s="307">
        <v>195460</v>
      </c>
      <c r="P40" s="308">
        <v>26555960</v>
      </c>
    </row>
    <row r="41" spans="1:16" ht="38.25" x14ac:dyDescent="0.2">
      <c r="A41" s="305" t="s">
        <v>187</v>
      </c>
      <c r="B41" s="305" t="s">
        <v>188</v>
      </c>
      <c r="C41" s="306" t="s">
        <v>189</v>
      </c>
      <c r="D41" s="307" t="s">
        <v>190</v>
      </c>
      <c r="E41" s="308">
        <v>29705390</v>
      </c>
      <c r="F41" s="307">
        <v>29705390</v>
      </c>
      <c r="G41" s="307">
        <v>13502466</v>
      </c>
      <c r="H41" s="307">
        <v>8499541</v>
      </c>
      <c r="I41" s="307">
        <v>0</v>
      </c>
      <c r="J41" s="308">
        <v>174000</v>
      </c>
      <c r="K41" s="307">
        <v>174000</v>
      </c>
      <c r="L41" s="307">
        <v>0</v>
      </c>
      <c r="M41" s="307">
        <v>0</v>
      </c>
      <c r="N41" s="307">
        <v>0</v>
      </c>
      <c r="O41" s="307">
        <v>174000</v>
      </c>
      <c r="P41" s="308">
        <v>29879390</v>
      </c>
    </row>
    <row r="42" spans="1:16" ht="38.25" x14ac:dyDescent="0.2">
      <c r="A42" s="305" t="s">
        <v>191</v>
      </c>
      <c r="B42" s="305" t="s">
        <v>192</v>
      </c>
      <c r="C42" s="306" t="s">
        <v>189</v>
      </c>
      <c r="D42" s="307" t="s">
        <v>193</v>
      </c>
      <c r="E42" s="308">
        <v>41375200</v>
      </c>
      <c r="F42" s="307">
        <v>41375200</v>
      </c>
      <c r="G42" s="307">
        <v>33914097</v>
      </c>
      <c r="H42" s="307">
        <v>0</v>
      </c>
      <c r="I42" s="307">
        <v>0</v>
      </c>
      <c r="J42" s="308">
        <v>0</v>
      </c>
      <c r="K42" s="307">
        <v>0</v>
      </c>
      <c r="L42" s="307">
        <v>0</v>
      </c>
      <c r="M42" s="307">
        <v>0</v>
      </c>
      <c r="N42" s="307">
        <v>0</v>
      </c>
      <c r="O42" s="307">
        <v>0</v>
      </c>
      <c r="P42" s="308">
        <v>41375200</v>
      </c>
    </row>
    <row r="43" spans="1:16" ht="38.25" x14ac:dyDescent="0.2">
      <c r="A43" s="305" t="s">
        <v>194</v>
      </c>
      <c r="B43" s="305" t="s">
        <v>117</v>
      </c>
      <c r="C43" s="306" t="s">
        <v>195</v>
      </c>
      <c r="D43" s="307" t="s">
        <v>196</v>
      </c>
      <c r="E43" s="308">
        <v>3195353</v>
      </c>
      <c r="F43" s="307">
        <v>3195353</v>
      </c>
      <c r="G43" s="307">
        <v>2311391</v>
      </c>
      <c r="H43" s="307">
        <v>230606</v>
      </c>
      <c r="I43" s="307">
        <v>0</v>
      </c>
      <c r="J43" s="308">
        <v>0</v>
      </c>
      <c r="K43" s="307">
        <v>0</v>
      </c>
      <c r="L43" s="307">
        <v>0</v>
      </c>
      <c r="M43" s="307">
        <v>0</v>
      </c>
      <c r="N43" s="307">
        <v>0</v>
      </c>
      <c r="O43" s="307">
        <v>0</v>
      </c>
      <c r="P43" s="308">
        <v>3195353</v>
      </c>
    </row>
    <row r="44" spans="1:16" ht="25.5" x14ac:dyDescent="0.2">
      <c r="A44" s="305" t="s">
        <v>197</v>
      </c>
      <c r="B44" s="305" t="s">
        <v>198</v>
      </c>
      <c r="C44" s="306" t="s">
        <v>195</v>
      </c>
      <c r="D44" s="307" t="s">
        <v>199</v>
      </c>
      <c r="E44" s="308">
        <v>4158870</v>
      </c>
      <c r="F44" s="307">
        <v>4158870</v>
      </c>
      <c r="G44" s="307">
        <v>2799378</v>
      </c>
      <c r="H44" s="307">
        <v>113729</v>
      </c>
      <c r="I44" s="307">
        <v>0</v>
      </c>
      <c r="J44" s="308">
        <v>206244</v>
      </c>
      <c r="K44" s="307">
        <v>0</v>
      </c>
      <c r="L44" s="307">
        <v>206244</v>
      </c>
      <c r="M44" s="307">
        <v>122607</v>
      </c>
      <c r="N44" s="307">
        <v>0</v>
      </c>
      <c r="O44" s="307">
        <v>0</v>
      </c>
      <c r="P44" s="308">
        <v>4365114</v>
      </c>
    </row>
    <row r="45" spans="1:16" ht="25.5" x14ac:dyDescent="0.2">
      <c r="A45" s="305" t="s">
        <v>200</v>
      </c>
      <c r="B45" s="305" t="s">
        <v>201</v>
      </c>
      <c r="C45" s="306" t="s">
        <v>202</v>
      </c>
      <c r="D45" s="307" t="s">
        <v>203</v>
      </c>
      <c r="E45" s="308">
        <v>5356199</v>
      </c>
      <c r="F45" s="307">
        <v>5356199</v>
      </c>
      <c r="G45" s="307">
        <v>4073876</v>
      </c>
      <c r="H45" s="307">
        <v>0</v>
      </c>
      <c r="I45" s="307">
        <v>0</v>
      </c>
      <c r="J45" s="308">
        <v>125900</v>
      </c>
      <c r="K45" s="307">
        <v>125900</v>
      </c>
      <c r="L45" s="307">
        <v>0</v>
      </c>
      <c r="M45" s="307">
        <v>0</v>
      </c>
      <c r="N45" s="307">
        <v>0</v>
      </c>
      <c r="O45" s="307">
        <v>125900</v>
      </c>
      <c r="P45" s="308">
        <v>5482099</v>
      </c>
    </row>
    <row r="46" spans="1:16" x14ac:dyDescent="0.2">
      <c r="A46" s="305" t="s">
        <v>204</v>
      </c>
      <c r="B46" s="305" t="s">
        <v>205</v>
      </c>
      <c r="C46" s="306" t="s">
        <v>202</v>
      </c>
      <c r="D46" s="307" t="s">
        <v>206</v>
      </c>
      <c r="E46" s="308">
        <v>124220</v>
      </c>
      <c r="F46" s="307">
        <v>124220</v>
      </c>
      <c r="G46" s="307">
        <v>0</v>
      </c>
      <c r="H46" s="307">
        <v>0</v>
      </c>
      <c r="I46" s="307">
        <v>0</v>
      </c>
      <c r="J46" s="308">
        <v>0</v>
      </c>
      <c r="K46" s="307">
        <v>0</v>
      </c>
      <c r="L46" s="307">
        <v>0</v>
      </c>
      <c r="M46" s="307">
        <v>0</v>
      </c>
      <c r="N46" s="307">
        <v>0</v>
      </c>
      <c r="O46" s="307">
        <v>0</v>
      </c>
      <c r="P46" s="308">
        <v>124220</v>
      </c>
    </row>
    <row r="47" spans="1:16" ht="76.5" x14ac:dyDescent="0.2">
      <c r="A47" s="305" t="s">
        <v>207</v>
      </c>
      <c r="B47" s="305" t="s">
        <v>208</v>
      </c>
      <c r="C47" s="306" t="s">
        <v>202</v>
      </c>
      <c r="D47" s="307" t="s">
        <v>209</v>
      </c>
      <c r="E47" s="308">
        <v>0</v>
      </c>
      <c r="F47" s="307">
        <v>0</v>
      </c>
      <c r="G47" s="307">
        <v>0</v>
      </c>
      <c r="H47" s="307">
        <v>0</v>
      </c>
      <c r="I47" s="307">
        <v>0</v>
      </c>
      <c r="J47" s="308">
        <v>75149</v>
      </c>
      <c r="K47" s="307">
        <v>75149</v>
      </c>
      <c r="L47" s="307">
        <v>0</v>
      </c>
      <c r="M47" s="307">
        <v>0</v>
      </c>
      <c r="N47" s="307">
        <v>0</v>
      </c>
      <c r="O47" s="307">
        <v>75149</v>
      </c>
      <c r="P47" s="308">
        <v>75149</v>
      </c>
    </row>
    <row r="48" spans="1:16" ht="76.5" x14ac:dyDescent="0.2">
      <c r="A48" s="305" t="s">
        <v>210</v>
      </c>
      <c r="B48" s="305" t="s">
        <v>211</v>
      </c>
      <c r="C48" s="306" t="s">
        <v>202</v>
      </c>
      <c r="D48" s="307" t="s">
        <v>212</v>
      </c>
      <c r="E48" s="308">
        <v>0</v>
      </c>
      <c r="F48" s="307">
        <v>0</v>
      </c>
      <c r="G48" s="307">
        <v>0</v>
      </c>
      <c r="H48" s="307">
        <v>0</v>
      </c>
      <c r="I48" s="307">
        <v>0</v>
      </c>
      <c r="J48" s="308">
        <v>676300</v>
      </c>
      <c r="K48" s="307">
        <v>676300</v>
      </c>
      <c r="L48" s="307">
        <v>0</v>
      </c>
      <c r="M48" s="307">
        <v>0</v>
      </c>
      <c r="N48" s="307">
        <v>0</v>
      </c>
      <c r="O48" s="307">
        <v>676300</v>
      </c>
      <c r="P48" s="308">
        <v>676300</v>
      </c>
    </row>
    <row r="49" spans="1:16" ht="76.5" x14ac:dyDescent="0.2">
      <c r="A49" s="305" t="s">
        <v>213</v>
      </c>
      <c r="B49" s="305" t="s">
        <v>214</v>
      </c>
      <c r="C49" s="306" t="s">
        <v>202</v>
      </c>
      <c r="D49" s="307" t="s">
        <v>215</v>
      </c>
      <c r="E49" s="308">
        <v>70100</v>
      </c>
      <c r="F49" s="307">
        <v>70100</v>
      </c>
      <c r="G49" s="307">
        <v>57459</v>
      </c>
      <c r="H49" s="307">
        <v>0</v>
      </c>
      <c r="I49" s="307">
        <v>0</v>
      </c>
      <c r="J49" s="308">
        <v>0</v>
      </c>
      <c r="K49" s="307">
        <v>0</v>
      </c>
      <c r="L49" s="307">
        <v>0</v>
      </c>
      <c r="M49" s="307">
        <v>0</v>
      </c>
      <c r="N49" s="307">
        <v>0</v>
      </c>
      <c r="O49" s="307">
        <v>0</v>
      </c>
      <c r="P49" s="308">
        <v>70100</v>
      </c>
    </row>
    <row r="50" spans="1:16" x14ac:dyDescent="0.2">
      <c r="A50" s="305" t="s">
        <v>216</v>
      </c>
      <c r="B50" s="305" t="s">
        <v>217</v>
      </c>
      <c r="C50" s="306" t="s">
        <v>202</v>
      </c>
      <c r="D50" s="307" t="s">
        <v>218</v>
      </c>
      <c r="E50" s="308">
        <v>0</v>
      </c>
      <c r="F50" s="307">
        <v>0</v>
      </c>
      <c r="G50" s="307">
        <v>0</v>
      </c>
      <c r="H50" s="307">
        <v>0</v>
      </c>
      <c r="I50" s="307">
        <v>0</v>
      </c>
      <c r="J50" s="308">
        <v>799877</v>
      </c>
      <c r="K50" s="307">
        <v>799877</v>
      </c>
      <c r="L50" s="307">
        <v>0</v>
      </c>
      <c r="M50" s="307">
        <v>0</v>
      </c>
      <c r="N50" s="307">
        <v>0</v>
      </c>
      <c r="O50" s="307">
        <v>799877</v>
      </c>
      <c r="P50" s="308">
        <v>799877</v>
      </c>
    </row>
    <row r="51" spans="1:16" ht="89.25" x14ac:dyDescent="0.2">
      <c r="A51" s="305" t="s">
        <v>553</v>
      </c>
      <c r="B51" s="305" t="s">
        <v>554</v>
      </c>
      <c r="C51" s="306" t="s">
        <v>202</v>
      </c>
      <c r="D51" s="307" t="s">
        <v>555</v>
      </c>
      <c r="E51" s="308">
        <v>0</v>
      </c>
      <c r="F51" s="307">
        <v>0</v>
      </c>
      <c r="G51" s="307">
        <v>0</v>
      </c>
      <c r="H51" s="307">
        <v>0</v>
      </c>
      <c r="I51" s="307">
        <v>0</v>
      </c>
      <c r="J51" s="308">
        <v>42200</v>
      </c>
      <c r="K51" s="307">
        <v>0</v>
      </c>
      <c r="L51" s="307">
        <v>42200</v>
      </c>
      <c r="M51" s="307">
        <v>34590</v>
      </c>
      <c r="N51" s="307">
        <v>0</v>
      </c>
      <c r="O51" s="307">
        <v>0</v>
      </c>
      <c r="P51" s="308">
        <v>42200</v>
      </c>
    </row>
    <row r="52" spans="1:16" ht="51" x14ac:dyDescent="0.2">
      <c r="A52" s="305" t="s">
        <v>219</v>
      </c>
      <c r="B52" s="305" t="s">
        <v>220</v>
      </c>
      <c r="C52" s="306" t="s">
        <v>202</v>
      </c>
      <c r="D52" s="307" t="s">
        <v>221</v>
      </c>
      <c r="E52" s="308">
        <v>4252300</v>
      </c>
      <c r="F52" s="307">
        <v>4252300</v>
      </c>
      <c r="G52" s="307">
        <v>3485490</v>
      </c>
      <c r="H52" s="307">
        <v>0</v>
      </c>
      <c r="I52" s="307">
        <v>0</v>
      </c>
      <c r="J52" s="308">
        <v>0</v>
      </c>
      <c r="K52" s="307">
        <v>0</v>
      </c>
      <c r="L52" s="307">
        <v>0</v>
      </c>
      <c r="M52" s="307">
        <v>0</v>
      </c>
      <c r="N52" s="307">
        <v>0</v>
      </c>
      <c r="O52" s="307">
        <v>0</v>
      </c>
      <c r="P52" s="308">
        <v>4252300</v>
      </c>
    </row>
    <row r="53" spans="1:16" ht="63.75" x14ac:dyDescent="0.2">
      <c r="A53" s="305" t="s">
        <v>538</v>
      </c>
      <c r="B53" s="305" t="s">
        <v>539</v>
      </c>
      <c r="C53" s="306" t="s">
        <v>202</v>
      </c>
      <c r="D53" s="307" t="s">
        <v>541</v>
      </c>
      <c r="E53" s="308">
        <v>0</v>
      </c>
      <c r="F53" s="307">
        <v>0</v>
      </c>
      <c r="G53" s="307">
        <v>0</v>
      </c>
      <c r="H53" s="307">
        <v>0</v>
      </c>
      <c r="I53" s="307">
        <v>0</v>
      </c>
      <c r="J53" s="308">
        <v>459800</v>
      </c>
      <c r="K53" s="307">
        <v>0</v>
      </c>
      <c r="L53" s="307">
        <v>459800</v>
      </c>
      <c r="M53" s="307">
        <v>0</v>
      </c>
      <c r="N53" s="307">
        <v>0</v>
      </c>
      <c r="O53" s="307">
        <v>0</v>
      </c>
      <c r="P53" s="308">
        <v>459800</v>
      </c>
    </row>
    <row r="54" spans="1:16" ht="38.25" x14ac:dyDescent="0.2">
      <c r="A54" s="305" t="s">
        <v>222</v>
      </c>
      <c r="B54" s="305" t="s">
        <v>223</v>
      </c>
      <c r="C54" s="306" t="s">
        <v>224</v>
      </c>
      <c r="D54" s="307" t="s">
        <v>225</v>
      </c>
      <c r="E54" s="308">
        <v>139000</v>
      </c>
      <c r="F54" s="307">
        <v>139000</v>
      </c>
      <c r="G54" s="307">
        <v>0</v>
      </c>
      <c r="H54" s="307">
        <v>0</v>
      </c>
      <c r="I54" s="307">
        <v>0</v>
      </c>
      <c r="J54" s="308">
        <v>65000</v>
      </c>
      <c r="K54" s="307">
        <v>65000</v>
      </c>
      <c r="L54" s="307">
        <v>0</v>
      </c>
      <c r="M54" s="307">
        <v>0</v>
      </c>
      <c r="N54" s="307">
        <v>0</v>
      </c>
      <c r="O54" s="307">
        <v>65000</v>
      </c>
      <c r="P54" s="308">
        <v>204000</v>
      </c>
    </row>
    <row r="55" spans="1:16" ht="38.25" x14ac:dyDescent="0.2">
      <c r="A55" s="305" t="s">
        <v>226</v>
      </c>
      <c r="B55" s="305" t="s">
        <v>227</v>
      </c>
      <c r="C55" s="306" t="s">
        <v>224</v>
      </c>
      <c r="D55" s="307" t="s">
        <v>228</v>
      </c>
      <c r="E55" s="308">
        <v>200000</v>
      </c>
      <c r="F55" s="307">
        <v>200000</v>
      </c>
      <c r="G55" s="307">
        <v>0</v>
      </c>
      <c r="H55" s="307">
        <v>0</v>
      </c>
      <c r="I55" s="307">
        <v>0</v>
      </c>
      <c r="J55" s="308">
        <v>0</v>
      </c>
      <c r="K55" s="307">
        <v>0</v>
      </c>
      <c r="L55" s="307">
        <v>0</v>
      </c>
      <c r="M55" s="307">
        <v>0</v>
      </c>
      <c r="N55" s="307">
        <v>0</v>
      </c>
      <c r="O55" s="307">
        <v>0</v>
      </c>
      <c r="P55" s="308">
        <v>200000</v>
      </c>
    </row>
    <row r="56" spans="1:16" ht="63.75" x14ac:dyDescent="0.2">
      <c r="A56" s="305" t="s">
        <v>229</v>
      </c>
      <c r="B56" s="305" t="s">
        <v>230</v>
      </c>
      <c r="C56" s="306" t="s">
        <v>224</v>
      </c>
      <c r="D56" s="307" t="s">
        <v>231</v>
      </c>
      <c r="E56" s="308">
        <v>196886</v>
      </c>
      <c r="F56" s="307">
        <v>196886</v>
      </c>
      <c r="G56" s="307">
        <v>0</v>
      </c>
      <c r="H56" s="307">
        <v>0</v>
      </c>
      <c r="I56" s="307">
        <v>0</v>
      </c>
      <c r="J56" s="308">
        <v>0</v>
      </c>
      <c r="K56" s="307">
        <v>0</v>
      </c>
      <c r="L56" s="307">
        <v>0</v>
      </c>
      <c r="M56" s="307">
        <v>0</v>
      </c>
      <c r="N56" s="307">
        <v>0</v>
      </c>
      <c r="O56" s="307">
        <v>0</v>
      </c>
      <c r="P56" s="308">
        <v>196886</v>
      </c>
    </row>
    <row r="57" spans="1:16" x14ac:dyDescent="0.2">
      <c r="A57" s="305" t="s">
        <v>232</v>
      </c>
      <c r="B57" s="305" t="s">
        <v>233</v>
      </c>
      <c r="C57" s="306" t="s">
        <v>234</v>
      </c>
      <c r="D57" s="307" t="s">
        <v>235</v>
      </c>
      <c r="E57" s="308">
        <v>986748</v>
      </c>
      <c r="F57" s="307">
        <v>986748</v>
      </c>
      <c r="G57" s="307">
        <v>677031</v>
      </c>
      <c r="H57" s="307">
        <v>79496</v>
      </c>
      <c r="I57" s="307">
        <v>0</v>
      </c>
      <c r="J57" s="308">
        <v>100000</v>
      </c>
      <c r="K57" s="307">
        <v>100000</v>
      </c>
      <c r="L57" s="307">
        <v>0</v>
      </c>
      <c r="M57" s="307">
        <v>0</v>
      </c>
      <c r="N57" s="307">
        <v>0</v>
      </c>
      <c r="O57" s="307">
        <v>100000</v>
      </c>
      <c r="P57" s="308">
        <v>1086748</v>
      </c>
    </row>
    <row r="58" spans="1:16" ht="38.25" x14ac:dyDescent="0.2">
      <c r="A58" s="305" t="s">
        <v>236</v>
      </c>
      <c r="B58" s="305" t="s">
        <v>237</v>
      </c>
      <c r="C58" s="306" t="s">
        <v>238</v>
      </c>
      <c r="D58" s="307" t="s">
        <v>239</v>
      </c>
      <c r="E58" s="308">
        <v>7973853</v>
      </c>
      <c r="F58" s="307">
        <v>7973853</v>
      </c>
      <c r="G58" s="307">
        <v>4647291</v>
      </c>
      <c r="H58" s="307">
        <v>1507356</v>
      </c>
      <c r="I58" s="307">
        <v>0</v>
      </c>
      <c r="J58" s="308">
        <v>3764566</v>
      </c>
      <c r="K58" s="307">
        <v>3762130</v>
      </c>
      <c r="L58" s="307">
        <v>2436</v>
      </c>
      <c r="M58" s="307">
        <v>0</v>
      </c>
      <c r="N58" s="307">
        <v>0</v>
      </c>
      <c r="O58" s="307">
        <v>3762130</v>
      </c>
      <c r="P58" s="308">
        <v>11738419</v>
      </c>
    </row>
    <row r="59" spans="1:16" ht="37.5" customHeight="1" x14ac:dyDescent="0.2">
      <c r="A59" s="305" t="s">
        <v>240</v>
      </c>
      <c r="B59" s="305" t="s">
        <v>241</v>
      </c>
      <c r="C59" s="306" t="s">
        <v>242</v>
      </c>
      <c r="D59" s="307" t="s">
        <v>243</v>
      </c>
      <c r="E59" s="308">
        <v>3465621</v>
      </c>
      <c r="F59" s="307">
        <v>3465621</v>
      </c>
      <c r="G59" s="307">
        <v>2339313</v>
      </c>
      <c r="H59" s="307">
        <v>0</v>
      </c>
      <c r="I59" s="307">
        <v>0</v>
      </c>
      <c r="J59" s="308">
        <v>0</v>
      </c>
      <c r="K59" s="307">
        <v>0</v>
      </c>
      <c r="L59" s="307">
        <v>0</v>
      </c>
      <c r="M59" s="307">
        <v>0</v>
      </c>
      <c r="N59" s="307">
        <v>0</v>
      </c>
      <c r="O59" s="307">
        <v>0</v>
      </c>
      <c r="P59" s="308">
        <v>3465621</v>
      </c>
    </row>
    <row r="60" spans="1:16" ht="18" customHeight="1" x14ac:dyDescent="0.2">
      <c r="A60" s="299" t="s">
        <v>244</v>
      </c>
      <c r="B60" s="300"/>
      <c r="C60" s="301"/>
      <c r="D60" s="302" t="s">
        <v>245</v>
      </c>
      <c r="E60" s="303">
        <v>7639293</v>
      </c>
      <c r="F60" s="304">
        <v>2639293</v>
      </c>
      <c r="G60" s="304">
        <v>2033514</v>
      </c>
      <c r="H60" s="304">
        <v>68505</v>
      </c>
      <c r="I60" s="304">
        <v>0</v>
      </c>
      <c r="J60" s="303">
        <v>120000</v>
      </c>
      <c r="K60" s="304">
        <v>120000</v>
      </c>
      <c r="L60" s="304">
        <v>0</v>
      </c>
      <c r="M60" s="304">
        <v>0</v>
      </c>
      <c r="N60" s="304">
        <v>0</v>
      </c>
      <c r="O60" s="304">
        <v>120000</v>
      </c>
      <c r="P60" s="303">
        <v>7759293</v>
      </c>
    </row>
    <row r="61" spans="1:16" ht="25.5" x14ac:dyDescent="0.2">
      <c r="A61" s="299" t="s">
        <v>246</v>
      </c>
      <c r="B61" s="300"/>
      <c r="C61" s="301"/>
      <c r="D61" s="302" t="s">
        <v>245</v>
      </c>
      <c r="E61" s="303">
        <v>7639293</v>
      </c>
      <c r="F61" s="304">
        <v>2639293</v>
      </c>
      <c r="G61" s="304">
        <v>2033514</v>
      </c>
      <c r="H61" s="304">
        <v>68505</v>
      </c>
      <c r="I61" s="304">
        <v>0</v>
      </c>
      <c r="J61" s="303">
        <v>120000</v>
      </c>
      <c r="K61" s="304">
        <v>120000</v>
      </c>
      <c r="L61" s="304">
        <v>0</v>
      </c>
      <c r="M61" s="304">
        <v>0</v>
      </c>
      <c r="N61" s="304">
        <v>0</v>
      </c>
      <c r="O61" s="304">
        <v>120000</v>
      </c>
      <c r="P61" s="303">
        <v>7759293</v>
      </c>
    </row>
    <row r="62" spans="1:16" ht="38.25" x14ac:dyDescent="0.2">
      <c r="A62" s="305" t="s">
        <v>247</v>
      </c>
      <c r="B62" s="305" t="s">
        <v>182</v>
      </c>
      <c r="C62" s="306" t="s">
        <v>109</v>
      </c>
      <c r="D62" s="307" t="s">
        <v>183</v>
      </c>
      <c r="E62" s="308">
        <v>2639293</v>
      </c>
      <c r="F62" s="307">
        <v>2639293</v>
      </c>
      <c r="G62" s="307">
        <v>2033514</v>
      </c>
      <c r="H62" s="307">
        <v>68505</v>
      </c>
      <c r="I62" s="307">
        <v>0</v>
      </c>
      <c r="J62" s="308">
        <v>120000</v>
      </c>
      <c r="K62" s="307">
        <v>120000</v>
      </c>
      <c r="L62" s="307">
        <v>0</v>
      </c>
      <c r="M62" s="307">
        <v>0</v>
      </c>
      <c r="N62" s="307">
        <v>0</v>
      </c>
      <c r="O62" s="307">
        <v>120000</v>
      </c>
      <c r="P62" s="308">
        <v>2759293</v>
      </c>
    </row>
    <row r="63" spans="1:16" x14ac:dyDescent="0.2">
      <c r="A63" s="305" t="s">
        <v>248</v>
      </c>
      <c r="B63" s="305" t="s">
        <v>249</v>
      </c>
      <c r="C63" s="306" t="s">
        <v>250</v>
      </c>
      <c r="D63" s="307" t="s">
        <v>251</v>
      </c>
      <c r="E63" s="308">
        <v>5000000</v>
      </c>
      <c r="F63" s="307">
        <v>0</v>
      </c>
      <c r="G63" s="307">
        <v>0</v>
      </c>
      <c r="H63" s="307">
        <v>0</v>
      </c>
      <c r="I63" s="307">
        <v>0</v>
      </c>
      <c r="J63" s="308">
        <v>0</v>
      </c>
      <c r="K63" s="307">
        <v>0</v>
      </c>
      <c r="L63" s="307">
        <v>0</v>
      </c>
      <c r="M63" s="307">
        <v>0</v>
      </c>
      <c r="N63" s="307">
        <v>0</v>
      </c>
      <c r="O63" s="307">
        <v>0</v>
      </c>
      <c r="P63" s="308">
        <v>5000000</v>
      </c>
    </row>
    <row r="64" spans="1:16" x14ac:dyDescent="0.2">
      <c r="A64" s="309" t="s">
        <v>72</v>
      </c>
      <c r="B64" s="310" t="s">
        <v>72</v>
      </c>
      <c r="C64" s="311" t="s">
        <v>72</v>
      </c>
      <c r="D64" s="312" t="s">
        <v>252</v>
      </c>
      <c r="E64" s="303">
        <v>256699715</v>
      </c>
      <c r="F64" s="303">
        <v>239769182</v>
      </c>
      <c r="G64" s="303">
        <v>116012667</v>
      </c>
      <c r="H64" s="303">
        <v>16451416</v>
      </c>
      <c r="I64" s="303">
        <v>11930533</v>
      </c>
      <c r="J64" s="303">
        <v>50797865.5</v>
      </c>
      <c r="K64" s="303">
        <v>38093494.5</v>
      </c>
      <c r="L64" s="303">
        <v>960021</v>
      </c>
      <c r="M64" s="303">
        <v>157197</v>
      </c>
      <c r="N64" s="303">
        <v>0</v>
      </c>
      <c r="O64" s="303">
        <v>49837844.5</v>
      </c>
      <c r="P64" s="303">
        <v>307497580.5</v>
      </c>
    </row>
    <row r="66" spans="2:11" x14ac:dyDescent="0.2">
      <c r="B66" s="54" t="s">
        <v>73</v>
      </c>
      <c r="I66" s="54" t="s">
        <v>74</v>
      </c>
    </row>
    <row r="68" spans="2:11" x14ac:dyDescent="0.2">
      <c r="J68" s="109"/>
    </row>
    <row r="69" spans="2:11" x14ac:dyDescent="0.2">
      <c r="K69" s="109"/>
    </row>
    <row r="74" spans="2:11" x14ac:dyDescent="0.2">
      <c r="J74" s="109"/>
    </row>
  </sheetData>
  <mergeCells count="22">
    <mergeCell ref="A5:P5"/>
    <mergeCell ref="A6:P6"/>
    <mergeCell ref="O10:O12"/>
    <mergeCell ref="P9:P12"/>
    <mergeCell ref="G11:G12"/>
    <mergeCell ref="H11:H12"/>
    <mergeCell ref="I10:I12"/>
    <mergeCell ref="J9:O9"/>
    <mergeCell ref="J10:J12"/>
    <mergeCell ref="K10:K12"/>
    <mergeCell ref="L10:L12"/>
    <mergeCell ref="M10:N10"/>
    <mergeCell ref="M11:M12"/>
    <mergeCell ref="N11:N12"/>
    <mergeCell ref="A9:A12"/>
    <mergeCell ref="B9:B12"/>
    <mergeCell ref="C9:C12"/>
    <mergeCell ref="D9:D12"/>
    <mergeCell ref="E9:I9"/>
    <mergeCell ref="E10:E12"/>
    <mergeCell ref="F10:F12"/>
    <mergeCell ref="G10:H10"/>
  </mergeCells>
  <pageMargins left="0.196850393700787" right="0.196850393700787" top="0.39370078740157499" bottom="0.196850393700787" header="0" footer="0"/>
  <pageSetup paperSize="9" scale="66" fitToHeight="500"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38"/>
  <sheetViews>
    <sheetView topLeftCell="A28" zoomScaleNormal="100" zoomScaleSheetLayoutView="85" workbookViewId="0">
      <selection activeCell="G17" sqref="G17:G18"/>
    </sheetView>
  </sheetViews>
  <sheetFormatPr defaultColWidth="9.140625" defaultRowHeight="15.75" x14ac:dyDescent="0.25"/>
  <cols>
    <col min="1" max="1" width="19.85546875" style="6" customWidth="1"/>
    <col min="2" max="2" width="76.85546875" style="7" customWidth="1"/>
    <col min="3" max="3" width="23.5703125" style="7" customWidth="1"/>
    <col min="4" max="4" width="18.5703125" style="7" customWidth="1"/>
    <col min="5" max="8" width="9.140625" style="8"/>
    <col min="9" max="9" width="13.5703125" style="9" bestFit="1" customWidth="1"/>
    <col min="10" max="10" width="19.7109375" style="9" customWidth="1"/>
    <col min="11" max="12" width="14.140625" style="7" customWidth="1"/>
    <col min="13" max="13" width="18" style="7" customWidth="1"/>
    <col min="14" max="14" width="20.140625" style="7" hidden="1" customWidth="1"/>
    <col min="15" max="15" width="20.140625" style="7" customWidth="1"/>
    <col min="16" max="16" width="20.140625" style="7" hidden="1" customWidth="1"/>
    <col min="17" max="17" width="20.140625" style="7" bestFit="1" customWidth="1"/>
    <col min="18" max="18" width="20.140625" style="7" customWidth="1"/>
    <col min="19" max="19" width="19.7109375" style="7" customWidth="1"/>
    <col min="20" max="20" width="14" style="9" customWidth="1"/>
    <col min="21" max="25" width="11.5703125" style="7" customWidth="1"/>
    <col min="26" max="26" width="12.7109375" style="7" customWidth="1"/>
    <col min="27" max="16384" width="9.140625" style="7"/>
  </cols>
  <sheetData>
    <row r="1" spans="1:20" x14ac:dyDescent="0.25">
      <c r="C1" s="89" t="s">
        <v>253</v>
      </c>
      <c r="I1" s="7"/>
    </row>
    <row r="2" spans="1:20" x14ac:dyDescent="0.25">
      <c r="B2" s="327" t="s">
        <v>584</v>
      </c>
      <c r="C2" s="327"/>
      <c r="D2" s="1"/>
      <c r="E2" s="2"/>
      <c r="I2" s="7"/>
    </row>
    <row r="3" spans="1:20" x14ac:dyDescent="0.25">
      <c r="B3" s="326" t="s">
        <v>588</v>
      </c>
      <c r="C3" s="326"/>
      <c r="D3" s="1"/>
      <c r="E3" s="2"/>
      <c r="F3" s="10"/>
      <c r="I3" s="7"/>
    </row>
    <row r="4" spans="1:20" x14ac:dyDescent="0.25">
      <c r="C4" s="1"/>
      <c r="D4" s="1"/>
      <c r="E4" s="11"/>
    </row>
    <row r="5" spans="1:20" x14ac:dyDescent="0.25">
      <c r="B5" s="12" t="s">
        <v>254</v>
      </c>
      <c r="C5" s="9"/>
      <c r="D5" s="9"/>
    </row>
    <row r="6" spans="1:20" s="13" customFormat="1" x14ac:dyDescent="0.25">
      <c r="B6" s="14" t="s">
        <v>75</v>
      </c>
      <c r="C6" s="14"/>
    </row>
    <row r="7" spans="1:20" s="13" customFormat="1" x14ac:dyDescent="0.25">
      <c r="B7" s="15" t="s">
        <v>76</v>
      </c>
      <c r="C7" s="15"/>
    </row>
    <row r="8" spans="1:20" x14ac:dyDescent="0.25">
      <c r="A8" s="324" t="s">
        <v>255</v>
      </c>
      <c r="B8" s="324"/>
      <c r="C8" s="324"/>
      <c r="D8" s="13"/>
      <c r="I8" s="7"/>
      <c r="J8" s="7"/>
      <c r="T8" s="7"/>
    </row>
    <row r="9" spans="1:20" s="18" customFormat="1" ht="47.25" x14ac:dyDescent="0.2">
      <c r="A9" s="16" t="s">
        <v>256</v>
      </c>
      <c r="B9" s="16" t="s">
        <v>257</v>
      </c>
      <c r="C9" s="17" t="s">
        <v>4</v>
      </c>
    </row>
    <row r="10" spans="1:20" s="18" customFormat="1" x14ac:dyDescent="0.2">
      <c r="A10" s="16">
        <v>1</v>
      </c>
      <c r="B10" s="16">
        <v>2</v>
      </c>
      <c r="C10" s="17">
        <v>3</v>
      </c>
    </row>
    <row r="11" spans="1:20" ht="18.75" customHeight="1" x14ac:dyDescent="0.25">
      <c r="A11" s="325" t="s">
        <v>258</v>
      </c>
      <c r="B11" s="325"/>
      <c r="C11" s="325"/>
      <c r="D11" s="13"/>
      <c r="I11" s="7"/>
      <c r="J11" s="7"/>
      <c r="T11" s="7"/>
    </row>
    <row r="12" spans="1:20" x14ac:dyDescent="0.25">
      <c r="A12" s="19">
        <v>41020100</v>
      </c>
      <c r="B12" s="19" t="s">
        <v>63</v>
      </c>
      <c r="C12" s="20">
        <v>9810500</v>
      </c>
      <c r="D12" s="13"/>
      <c r="I12" s="7"/>
      <c r="J12" s="7"/>
      <c r="T12" s="7"/>
    </row>
    <row r="13" spans="1:20" ht="64.5" customHeight="1" x14ac:dyDescent="0.25">
      <c r="A13" s="19">
        <v>41021400</v>
      </c>
      <c r="B13" s="19" t="s">
        <v>475</v>
      </c>
      <c r="C13" s="20">
        <f>3911000+279500</f>
        <v>4190500</v>
      </c>
      <c r="D13" s="13"/>
      <c r="I13" s="7"/>
      <c r="J13" s="7"/>
      <c r="T13" s="7"/>
    </row>
    <row r="14" spans="1:20" x14ac:dyDescent="0.25">
      <c r="A14" s="19">
        <v>41033900</v>
      </c>
      <c r="B14" s="19" t="s">
        <v>65</v>
      </c>
      <c r="C14" s="20">
        <f>27604300+13770900</f>
        <v>41375200</v>
      </c>
      <c r="D14" s="13"/>
      <c r="I14" s="7"/>
      <c r="J14" s="7"/>
      <c r="T14" s="7"/>
    </row>
    <row r="15" spans="1:20" ht="31.5" x14ac:dyDescent="0.25">
      <c r="A15" s="19">
        <v>41035400</v>
      </c>
      <c r="B15" s="21" t="s">
        <v>66</v>
      </c>
      <c r="C15" s="20">
        <v>70100</v>
      </c>
      <c r="D15" s="13"/>
      <c r="I15" s="7"/>
      <c r="J15" s="7"/>
      <c r="T15" s="7"/>
    </row>
    <row r="16" spans="1:20" s="350" customFormat="1" ht="31.5" x14ac:dyDescent="0.25">
      <c r="A16" s="346">
        <v>41036300</v>
      </c>
      <c r="B16" s="196" t="s">
        <v>68</v>
      </c>
      <c r="C16" s="347">
        <f>1703600+96500+1993000+459200</f>
        <v>4252300</v>
      </c>
      <c r="D16" s="348"/>
      <c r="E16" s="349"/>
      <c r="F16" s="349"/>
      <c r="G16" s="349"/>
      <c r="H16" s="349"/>
    </row>
    <row r="17" spans="1:20" ht="47.25" x14ac:dyDescent="0.25">
      <c r="A17" s="19">
        <v>41036000</v>
      </c>
      <c r="B17" s="21" t="s">
        <v>67</v>
      </c>
      <c r="C17" s="20">
        <v>676300</v>
      </c>
      <c r="D17" s="13"/>
      <c r="I17" s="7"/>
      <c r="J17" s="7"/>
      <c r="T17" s="7"/>
    </row>
    <row r="18" spans="1:20" x14ac:dyDescent="0.25">
      <c r="A18" s="22">
        <v>9900000000</v>
      </c>
      <c r="B18" s="22" t="s">
        <v>259</v>
      </c>
      <c r="C18" s="23">
        <f>SUM(C12:C17)</f>
        <v>60374900</v>
      </c>
      <c r="D18" s="13"/>
      <c r="I18" s="7"/>
      <c r="J18" s="7"/>
      <c r="T18" s="7"/>
    </row>
    <row r="19" spans="1:20" ht="47.25" x14ac:dyDescent="0.25">
      <c r="A19" s="19">
        <v>41053900</v>
      </c>
      <c r="B19" s="19" t="s">
        <v>260</v>
      </c>
      <c r="C19" s="20">
        <v>10650</v>
      </c>
      <c r="D19" s="13"/>
      <c r="I19" s="7"/>
      <c r="J19" s="7"/>
      <c r="T19" s="7"/>
    </row>
    <row r="20" spans="1:20" s="350" customFormat="1" ht="47.25" x14ac:dyDescent="0.25">
      <c r="A20" s="346">
        <v>41053900</v>
      </c>
      <c r="B20" s="346" t="s">
        <v>476</v>
      </c>
      <c r="C20" s="347">
        <f>62000+58000</f>
        <v>120000</v>
      </c>
      <c r="D20" s="348"/>
      <c r="E20" s="349"/>
      <c r="F20" s="349"/>
      <c r="G20" s="349"/>
      <c r="H20" s="349"/>
    </row>
    <row r="21" spans="1:20" ht="63.75" hidden="1" customHeight="1" x14ac:dyDescent="0.25">
      <c r="A21" s="19"/>
      <c r="B21" s="19"/>
      <c r="C21" s="20">
        <v>0</v>
      </c>
      <c r="D21" s="13"/>
      <c r="I21" s="7"/>
      <c r="J21" s="7"/>
      <c r="T21" s="7"/>
    </row>
    <row r="22" spans="1:20" ht="70.5" hidden="1" customHeight="1" x14ac:dyDescent="0.25">
      <c r="A22" s="19"/>
      <c r="B22" s="19"/>
      <c r="C22" s="20"/>
      <c r="D22" s="13"/>
      <c r="I22" s="7"/>
      <c r="J22" s="7"/>
      <c r="T22" s="7"/>
    </row>
    <row r="23" spans="1:20" ht="70.5" hidden="1" customHeight="1" x14ac:dyDescent="0.25">
      <c r="A23" s="19"/>
      <c r="B23" s="21"/>
      <c r="C23" s="20"/>
      <c r="D23" s="13"/>
      <c r="I23" s="7"/>
      <c r="J23" s="7"/>
      <c r="T23" s="7"/>
    </row>
    <row r="24" spans="1:20" ht="70.5" hidden="1" customHeight="1" x14ac:dyDescent="0.25">
      <c r="A24" s="19"/>
      <c r="B24" s="21"/>
      <c r="C24" s="20"/>
      <c r="D24" s="13"/>
      <c r="I24" s="7"/>
      <c r="J24" s="7"/>
      <c r="T24" s="7"/>
    </row>
    <row r="25" spans="1:20" ht="70.5" hidden="1" customHeight="1" x14ac:dyDescent="0.25">
      <c r="A25" s="19"/>
      <c r="B25" s="19"/>
      <c r="C25" s="20"/>
      <c r="D25" s="13"/>
      <c r="I25" s="7"/>
      <c r="J25" s="7"/>
      <c r="T25" s="7"/>
    </row>
    <row r="26" spans="1:20" ht="70.5" hidden="1" customHeight="1" x14ac:dyDescent="0.25">
      <c r="A26" s="19"/>
      <c r="B26" s="19"/>
      <c r="C26" s="20"/>
      <c r="D26" s="13"/>
      <c r="I26" s="7"/>
      <c r="J26" s="7"/>
      <c r="T26" s="7"/>
    </row>
    <row r="27" spans="1:20" ht="70.5" hidden="1" customHeight="1" x14ac:dyDescent="0.25">
      <c r="A27" s="19"/>
      <c r="B27" s="24"/>
      <c r="C27" s="20"/>
      <c r="D27" s="13"/>
      <c r="I27" s="7"/>
      <c r="J27" s="7"/>
      <c r="T27" s="7"/>
    </row>
    <row r="28" spans="1:20" ht="63" x14ac:dyDescent="0.25">
      <c r="A28" s="19">
        <v>41059300</v>
      </c>
      <c r="B28" s="21" t="s">
        <v>518</v>
      </c>
      <c r="C28" s="20">
        <v>122860</v>
      </c>
      <c r="D28" s="13"/>
      <c r="I28" s="7"/>
      <c r="J28" s="7"/>
      <c r="T28" s="7"/>
    </row>
    <row r="29" spans="1:20" ht="24.75" customHeight="1" x14ac:dyDescent="0.25">
      <c r="A29" s="25" t="s">
        <v>261</v>
      </c>
      <c r="B29" s="22" t="s">
        <v>262</v>
      </c>
      <c r="C29" s="23">
        <f>SUM(C19:C28)</f>
        <v>253510</v>
      </c>
      <c r="D29" s="13"/>
      <c r="I29" s="7"/>
      <c r="J29" s="7"/>
      <c r="T29" s="7"/>
    </row>
    <row r="30" spans="1:20" x14ac:dyDescent="0.25">
      <c r="A30" s="22"/>
      <c r="B30" s="22"/>
      <c r="C30" s="23"/>
      <c r="D30" s="13"/>
      <c r="I30" s="7"/>
      <c r="J30" s="7"/>
      <c r="T30" s="7"/>
    </row>
    <row r="31" spans="1:20" x14ac:dyDescent="0.25">
      <c r="A31" s="325" t="s">
        <v>263</v>
      </c>
      <c r="B31" s="325"/>
      <c r="C31" s="325"/>
      <c r="D31" s="13"/>
      <c r="I31" s="7"/>
      <c r="J31" s="7"/>
      <c r="T31" s="7"/>
    </row>
    <row r="32" spans="1:20" s="350" customFormat="1" ht="47.25" x14ac:dyDescent="0.25">
      <c r="A32" s="346">
        <v>410354000</v>
      </c>
      <c r="B32" s="196" t="s">
        <v>544</v>
      </c>
      <c r="C32" s="347">
        <v>42200</v>
      </c>
      <c r="D32" s="348"/>
      <c r="E32" s="349"/>
      <c r="F32" s="349"/>
      <c r="G32" s="349"/>
      <c r="H32" s="349"/>
    </row>
    <row r="33" spans="1:20" s="350" customFormat="1" ht="47.25" x14ac:dyDescent="0.25">
      <c r="A33" s="346">
        <v>410374000</v>
      </c>
      <c r="B33" s="196" t="s">
        <v>540</v>
      </c>
      <c r="C33" s="347">
        <f>229900*2</f>
        <v>459800</v>
      </c>
      <c r="D33" s="348"/>
      <c r="E33" s="349"/>
      <c r="F33" s="349"/>
      <c r="G33" s="349"/>
      <c r="H33" s="349"/>
    </row>
    <row r="34" spans="1:20" x14ac:dyDescent="0.25">
      <c r="A34" s="22"/>
      <c r="B34" s="22"/>
      <c r="C34" s="23">
        <f>C33+C32</f>
        <v>502000</v>
      </c>
      <c r="D34" s="13"/>
      <c r="I34" s="7"/>
      <c r="J34" s="7"/>
      <c r="T34" s="7"/>
    </row>
    <row r="35" spans="1:20" x14ac:dyDescent="0.25">
      <c r="A35" s="26" t="s">
        <v>264</v>
      </c>
      <c r="B35" s="22" t="s">
        <v>265</v>
      </c>
      <c r="C35" s="23">
        <f>C36+C37</f>
        <v>61130410</v>
      </c>
      <c r="D35" s="13"/>
      <c r="I35" s="7"/>
      <c r="J35" s="7"/>
      <c r="T35" s="7"/>
    </row>
    <row r="36" spans="1:20" x14ac:dyDescent="0.25">
      <c r="A36" s="26" t="s">
        <v>264</v>
      </c>
      <c r="B36" s="22" t="s">
        <v>266</v>
      </c>
      <c r="C36" s="23">
        <f>C29+C18</f>
        <v>60628410</v>
      </c>
      <c r="D36" s="13"/>
      <c r="I36" s="7"/>
      <c r="J36" s="7"/>
      <c r="T36" s="7"/>
    </row>
    <row r="37" spans="1:20" x14ac:dyDescent="0.25">
      <c r="A37" s="26" t="s">
        <v>264</v>
      </c>
      <c r="B37" s="22" t="s">
        <v>267</v>
      </c>
      <c r="C37" s="23">
        <f>C34</f>
        <v>502000</v>
      </c>
      <c r="D37" s="13"/>
      <c r="I37" s="7"/>
      <c r="J37" s="7"/>
      <c r="T37" s="7"/>
    </row>
    <row r="38" spans="1:20" x14ac:dyDescent="0.25">
      <c r="A38" s="27"/>
      <c r="B38" s="27"/>
      <c r="D38" s="13"/>
      <c r="I38" s="7"/>
      <c r="J38" s="7"/>
      <c r="T38" s="7"/>
    </row>
  </sheetData>
  <mergeCells count="5">
    <mergeCell ref="A8:C8"/>
    <mergeCell ref="A11:C11"/>
    <mergeCell ref="A31:C31"/>
    <mergeCell ref="B3:C3"/>
    <mergeCell ref="B2:C2"/>
  </mergeCells>
  <pageMargins left="1.1811023622047245" right="0.19685039370078741" top="0.19685039370078741" bottom="0.19685039370078741" header="0" footer="0"/>
  <pageSetup paperSize="9" scale="68" orientation="portrait" r:id="rId1"/>
  <colBreaks count="3" manualBreakCount="3">
    <brk id="6" max="25" man="1"/>
    <brk id="8" max="45" man="1"/>
    <brk id="9" max="2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14"/>
  <sheetViews>
    <sheetView topLeftCell="A105" zoomScale="85" zoomScaleNormal="85" workbookViewId="0">
      <selection activeCell="A99" sqref="A99:XFD99"/>
    </sheetView>
  </sheetViews>
  <sheetFormatPr defaultRowHeight="15.75" x14ac:dyDescent="0.25"/>
  <cols>
    <col min="1" max="1" width="18.28515625" style="11" customWidth="1"/>
    <col min="2" max="2" width="14.5703125" style="11" customWidth="1"/>
    <col min="3" max="3" width="83.85546875" style="11" customWidth="1"/>
    <col min="4" max="4" width="16.28515625" style="11" customWidth="1"/>
    <col min="5" max="5" width="9.140625" style="11"/>
    <col min="6" max="6" width="15.7109375" style="11" bestFit="1" customWidth="1"/>
    <col min="7" max="16384" width="9.140625" style="11"/>
  </cols>
  <sheetData>
    <row r="1" spans="1:6" x14ac:dyDescent="0.25">
      <c r="A1" s="28"/>
      <c r="B1" s="28"/>
      <c r="C1" s="29" t="s">
        <v>268</v>
      </c>
      <c r="D1" s="28"/>
      <c r="E1" s="28"/>
    </row>
    <row r="2" spans="1:6" x14ac:dyDescent="0.25">
      <c r="A2" s="30"/>
      <c r="B2" s="30"/>
      <c r="C2" s="30"/>
      <c r="D2" s="30"/>
      <c r="E2" s="28"/>
    </row>
    <row r="3" spans="1:6" x14ac:dyDescent="0.25">
      <c r="A3" s="328" t="s">
        <v>269</v>
      </c>
      <c r="B3" s="328"/>
      <c r="C3" s="328"/>
      <c r="D3" s="28"/>
      <c r="E3" s="28"/>
    </row>
    <row r="4" spans="1:6" ht="121.5" customHeight="1" x14ac:dyDescent="0.25">
      <c r="A4" s="31" t="s">
        <v>270</v>
      </c>
      <c r="B4" s="31" t="s">
        <v>271</v>
      </c>
      <c r="C4" s="31" t="s">
        <v>272</v>
      </c>
      <c r="D4" s="31" t="s">
        <v>4</v>
      </c>
      <c r="E4" s="28"/>
    </row>
    <row r="5" spans="1:6" x14ac:dyDescent="0.25">
      <c r="A5" s="31">
        <v>1</v>
      </c>
      <c r="B5" s="31">
        <v>2</v>
      </c>
      <c r="C5" s="32">
        <v>3</v>
      </c>
      <c r="D5" s="32">
        <v>4</v>
      </c>
      <c r="E5" s="28"/>
    </row>
    <row r="6" spans="1:6" s="34" customFormat="1" x14ac:dyDescent="0.25">
      <c r="A6" s="329" t="s">
        <v>273</v>
      </c>
      <c r="B6" s="330"/>
      <c r="C6" s="330"/>
      <c r="D6" s="330"/>
      <c r="E6" s="33"/>
    </row>
    <row r="7" spans="1:6" s="34" customFormat="1" x14ac:dyDescent="0.25">
      <c r="A7" s="35"/>
      <c r="B7" s="35" t="s">
        <v>274</v>
      </c>
      <c r="C7" s="36"/>
      <c r="D7" s="37"/>
      <c r="E7" s="33"/>
    </row>
    <row r="8" spans="1:6" ht="63" x14ac:dyDescent="0.25">
      <c r="A8" s="38" t="s">
        <v>173</v>
      </c>
      <c r="B8" s="38" t="s">
        <v>174</v>
      </c>
      <c r="C8" s="39" t="s">
        <v>457</v>
      </c>
      <c r="D8" s="40">
        <v>2938076</v>
      </c>
      <c r="E8" s="28"/>
    </row>
    <row r="9" spans="1:6" hidden="1" x14ac:dyDescent="0.25">
      <c r="A9" s="38"/>
      <c r="B9" s="38"/>
      <c r="C9" s="39"/>
      <c r="D9" s="41"/>
      <c r="E9" s="28"/>
    </row>
    <row r="10" spans="1:6" ht="21" customHeight="1" x14ac:dyDescent="0.25">
      <c r="A10" s="35" t="s">
        <v>275</v>
      </c>
      <c r="B10" s="42" t="s">
        <v>274</v>
      </c>
      <c r="C10" s="36" t="s">
        <v>276</v>
      </c>
      <c r="D10" s="43">
        <f>D8+D9</f>
        <v>2938076</v>
      </c>
      <c r="E10" s="28"/>
    </row>
    <row r="11" spans="1:6" ht="47.25" x14ac:dyDescent="0.25">
      <c r="A11" s="38" t="s">
        <v>173</v>
      </c>
      <c r="B11" s="38">
        <v>9770</v>
      </c>
      <c r="C11" s="4" t="s">
        <v>558</v>
      </c>
      <c r="D11" s="41">
        <v>217004</v>
      </c>
      <c r="E11" s="44"/>
      <c r="F11" s="45"/>
    </row>
    <row r="12" spans="1:6" ht="31.5" customHeight="1" x14ac:dyDescent="0.25">
      <c r="A12" s="35" t="s">
        <v>277</v>
      </c>
      <c r="B12" s="35" t="s">
        <v>274</v>
      </c>
      <c r="C12" s="46" t="s">
        <v>561</v>
      </c>
      <c r="D12" s="43">
        <f>D11</f>
        <v>217004</v>
      </c>
      <c r="E12" s="28"/>
      <c r="F12" s="45"/>
    </row>
    <row r="13" spans="1:6" ht="46.5" customHeight="1" x14ac:dyDescent="0.25">
      <c r="A13" s="38" t="s">
        <v>173</v>
      </c>
      <c r="B13" s="38">
        <v>9770</v>
      </c>
      <c r="C13" s="4" t="s">
        <v>278</v>
      </c>
      <c r="D13" s="41">
        <v>195525</v>
      </c>
      <c r="E13" s="28"/>
    </row>
    <row r="14" spans="1:6" ht="22.5" customHeight="1" x14ac:dyDescent="0.25">
      <c r="A14" s="35" t="s">
        <v>279</v>
      </c>
      <c r="B14" s="35" t="s">
        <v>274</v>
      </c>
      <c r="C14" s="36" t="s">
        <v>280</v>
      </c>
      <c r="D14" s="43">
        <f>D13</f>
        <v>195525</v>
      </c>
      <c r="E14" s="28"/>
    </row>
    <row r="15" spans="1:6" hidden="1" x14ac:dyDescent="0.25">
      <c r="A15" s="35"/>
      <c r="B15" s="35"/>
      <c r="C15" s="36"/>
      <c r="D15" s="43"/>
      <c r="E15" s="28"/>
    </row>
    <row r="16" spans="1:6" ht="52.5" customHeight="1" x14ac:dyDescent="0.25">
      <c r="A16" s="38" t="s">
        <v>173</v>
      </c>
      <c r="B16" s="38">
        <v>9770</v>
      </c>
      <c r="C16" s="4" t="s">
        <v>281</v>
      </c>
      <c r="D16" s="41">
        <v>25000</v>
      </c>
      <c r="E16" s="28"/>
    </row>
    <row r="17" spans="1:6" ht="18" customHeight="1" x14ac:dyDescent="0.25">
      <c r="A17" s="35" t="s">
        <v>282</v>
      </c>
      <c r="B17" s="35" t="s">
        <v>274</v>
      </c>
      <c r="C17" s="36" t="s">
        <v>283</v>
      </c>
      <c r="D17" s="43">
        <f>D16</f>
        <v>25000</v>
      </c>
      <c r="E17" s="28"/>
    </row>
    <row r="18" spans="1:6" ht="54.75" customHeight="1" x14ac:dyDescent="0.25">
      <c r="A18" s="38" t="s">
        <v>173</v>
      </c>
      <c r="B18" s="38">
        <v>9770</v>
      </c>
      <c r="C18" s="4" t="s">
        <v>284</v>
      </c>
      <c r="D18" s="41">
        <v>31000</v>
      </c>
      <c r="E18" s="28"/>
    </row>
    <row r="19" spans="1:6" ht="24.75" customHeight="1" x14ac:dyDescent="0.25">
      <c r="A19" s="25" t="s">
        <v>261</v>
      </c>
      <c r="B19" s="22" t="s">
        <v>274</v>
      </c>
      <c r="C19" s="22" t="s">
        <v>285</v>
      </c>
      <c r="D19" s="43">
        <f>D18</f>
        <v>31000</v>
      </c>
      <c r="E19" s="28"/>
    </row>
    <row r="20" spans="1:6" ht="117.75" hidden="1" customHeight="1" x14ac:dyDescent="0.25">
      <c r="A20" s="25"/>
      <c r="B20" s="22"/>
      <c r="C20" s="22"/>
      <c r="D20" s="43"/>
      <c r="E20" s="28"/>
    </row>
    <row r="21" spans="1:6" ht="66.75" customHeight="1" x14ac:dyDescent="0.25">
      <c r="A21" s="38" t="s">
        <v>176</v>
      </c>
      <c r="B21" s="38">
        <v>9800</v>
      </c>
      <c r="C21" s="47" t="s">
        <v>286</v>
      </c>
      <c r="D21" s="41">
        <v>500000</v>
      </c>
      <c r="E21" s="28"/>
    </row>
    <row r="22" spans="1:6" ht="63.75" customHeight="1" x14ac:dyDescent="0.25">
      <c r="A22" s="38" t="s">
        <v>176</v>
      </c>
      <c r="B22" s="38">
        <v>9800</v>
      </c>
      <c r="C22" s="47" t="s">
        <v>548</v>
      </c>
      <c r="D22" s="43">
        <f>SUM(D23:D64)</f>
        <v>21368750</v>
      </c>
      <c r="E22" s="28"/>
      <c r="F22" s="45"/>
    </row>
    <row r="23" spans="1:6" ht="37.5" customHeight="1" x14ac:dyDescent="0.25">
      <c r="A23" s="38" t="s">
        <v>176</v>
      </c>
      <c r="B23" s="38">
        <v>9800</v>
      </c>
      <c r="C23" s="107" t="s">
        <v>287</v>
      </c>
      <c r="D23" s="103">
        <v>1000000</v>
      </c>
      <c r="E23" s="28"/>
    </row>
    <row r="24" spans="1:6" ht="23.25" customHeight="1" x14ac:dyDescent="0.25">
      <c r="A24" s="38" t="s">
        <v>176</v>
      </c>
      <c r="B24" s="38">
        <v>9800</v>
      </c>
      <c r="C24" s="104" t="s">
        <v>288</v>
      </c>
      <c r="D24" s="41">
        <v>400000</v>
      </c>
      <c r="E24" s="28"/>
    </row>
    <row r="25" spans="1:6" ht="59.25" customHeight="1" x14ac:dyDescent="0.25">
      <c r="A25" s="38" t="s">
        <v>176</v>
      </c>
      <c r="B25" s="38">
        <v>9800</v>
      </c>
      <c r="C25" s="104" t="s">
        <v>289</v>
      </c>
      <c r="D25" s="41">
        <v>800000</v>
      </c>
      <c r="E25" s="28"/>
      <c r="F25" s="45"/>
    </row>
    <row r="26" spans="1:6" s="34" customFormat="1" ht="46.5" customHeight="1" x14ac:dyDescent="0.25">
      <c r="A26" s="38" t="s">
        <v>176</v>
      </c>
      <c r="B26" s="38">
        <v>9800</v>
      </c>
      <c r="C26" s="104" t="s">
        <v>290</v>
      </c>
      <c r="D26" s="41">
        <v>1500000</v>
      </c>
      <c r="E26" s="33"/>
    </row>
    <row r="27" spans="1:6" s="34" customFormat="1" ht="39.75" customHeight="1" x14ac:dyDescent="0.25">
      <c r="A27" s="38" t="s">
        <v>176</v>
      </c>
      <c r="B27" s="38">
        <v>9800</v>
      </c>
      <c r="C27" s="104" t="s">
        <v>291</v>
      </c>
      <c r="D27" s="41">
        <v>500000</v>
      </c>
      <c r="E27" s="33"/>
      <c r="F27" s="48"/>
    </row>
    <row r="28" spans="1:6" s="34" customFormat="1" ht="88.5" customHeight="1" x14ac:dyDescent="0.25">
      <c r="A28" s="38" t="s">
        <v>176</v>
      </c>
      <c r="B28" s="38">
        <v>9800</v>
      </c>
      <c r="C28" s="104" t="s">
        <v>488</v>
      </c>
      <c r="D28" s="41">
        <v>1000000</v>
      </c>
      <c r="E28" s="33"/>
      <c r="F28" s="48"/>
    </row>
    <row r="29" spans="1:6" s="34" customFormat="1" ht="63.75" customHeight="1" x14ac:dyDescent="0.25">
      <c r="A29" s="38" t="s">
        <v>176</v>
      </c>
      <c r="B29" s="38">
        <v>9800</v>
      </c>
      <c r="C29" s="104" t="s">
        <v>292</v>
      </c>
      <c r="D29" s="41">
        <v>500000</v>
      </c>
      <c r="E29" s="33"/>
      <c r="F29" s="48"/>
    </row>
    <row r="30" spans="1:6" s="34" customFormat="1" ht="92.25" hidden="1" customHeight="1" x14ac:dyDescent="0.25">
      <c r="A30" s="38"/>
      <c r="B30" s="38"/>
      <c r="C30" s="5"/>
      <c r="D30" s="41"/>
      <c r="E30" s="33"/>
      <c r="F30" s="48"/>
    </row>
    <row r="31" spans="1:6" s="34" customFormat="1" ht="92.25" hidden="1" customHeight="1" x14ac:dyDescent="0.25">
      <c r="A31" s="38"/>
      <c r="B31" s="38"/>
      <c r="C31" s="49"/>
      <c r="D31" s="41"/>
      <c r="E31" s="33"/>
      <c r="F31" s="48"/>
    </row>
    <row r="32" spans="1:6" s="34" customFormat="1" ht="92.25" hidden="1" customHeight="1" x14ac:dyDescent="0.25">
      <c r="A32" s="38"/>
      <c r="B32" s="38"/>
      <c r="C32" s="5"/>
      <c r="D32" s="41"/>
      <c r="E32" s="33"/>
      <c r="F32" s="48"/>
    </row>
    <row r="33" spans="1:6" s="34" customFormat="1" ht="92.25" hidden="1" customHeight="1" x14ac:dyDescent="0.25">
      <c r="A33" s="38"/>
      <c r="B33" s="38"/>
      <c r="C33" s="5"/>
      <c r="D33" s="41"/>
      <c r="E33" s="33"/>
      <c r="F33" s="48"/>
    </row>
    <row r="34" spans="1:6" s="34" customFormat="1" ht="92.25" hidden="1" customHeight="1" x14ac:dyDescent="0.25">
      <c r="A34" s="38"/>
      <c r="B34" s="38"/>
      <c r="C34" s="5"/>
      <c r="D34" s="41"/>
      <c r="E34" s="33"/>
      <c r="F34" s="48"/>
    </row>
    <row r="35" spans="1:6" s="34" customFormat="1" ht="92.25" hidden="1" customHeight="1" x14ac:dyDescent="0.25">
      <c r="A35" s="38"/>
      <c r="B35" s="38"/>
      <c r="C35" s="5"/>
      <c r="D35" s="41"/>
      <c r="E35" s="33"/>
      <c r="F35" s="48"/>
    </row>
    <row r="36" spans="1:6" s="34" customFormat="1" ht="30" customHeight="1" x14ac:dyDescent="0.25">
      <c r="A36" s="38" t="s">
        <v>176</v>
      </c>
      <c r="B36" s="38">
        <v>9800</v>
      </c>
      <c r="C36" s="104" t="s">
        <v>458</v>
      </c>
      <c r="D36" s="41">
        <v>1000000</v>
      </c>
      <c r="E36" s="33"/>
      <c r="F36" s="48"/>
    </row>
    <row r="37" spans="1:6" s="34" customFormat="1" ht="82.5" customHeight="1" x14ac:dyDescent="0.25">
      <c r="A37" s="38" t="s">
        <v>176</v>
      </c>
      <c r="B37" s="38">
        <v>9800</v>
      </c>
      <c r="C37" s="104" t="s">
        <v>459</v>
      </c>
      <c r="D37" s="41">
        <v>1000000</v>
      </c>
      <c r="E37" s="33"/>
      <c r="F37" s="48"/>
    </row>
    <row r="38" spans="1:6" s="34" customFormat="1" ht="57" customHeight="1" x14ac:dyDescent="0.25">
      <c r="A38" s="38" t="s">
        <v>176</v>
      </c>
      <c r="B38" s="38">
        <v>9800</v>
      </c>
      <c r="C38" s="104" t="s">
        <v>469</v>
      </c>
      <c r="D38" s="41">
        <v>250000</v>
      </c>
      <c r="E38" s="33"/>
      <c r="F38" s="48"/>
    </row>
    <row r="39" spans="1:6" s="34" customFormat="1" ht="38.25" customHeight="1" x14ac:dyDescent="0.25">
      <c r="A39" s="38" t="s">
        <v>176</v>
      </c>
      <c r="B39" s="38">
        <v>9800</v>
      </c>
      <c r="C39" s="104" t="s">
        <v>470</v>
      </c>
      <c r="D39" s="41">
        <v>500000</v>
      </c>
      <c r="E39" s="33"/>
      <c r="F39" s="48"/>
    </row>
    <row r="40" spans="1:6" s="34" customFormat="1" ht="50.25" customHeight="1" x14ac:dyDescent="0.25">
      <c r="A40" s="38" t="s">
        <v>176</v>
      </c>
      <c r="B40" s="38">
        <v>9800</v>
      </c>
      <c r="C40" s="104" t="s">
        <v>471</v>
      </c>
      <c r="D40" s="41">
        <v>500000</v>
      </c>
      <c r="E40" s="33"/>
      <c r="F40" s="48"/>
    </row>
    <row r="41" spans="1:6" s="34" customFormat="1" ht="35.25" customHeight="1" x14ac:dyDescent="0.25">
      <c r="A41" s="38" t="s">
        <v>176</v>
      </c>
      <c r="B41" s="38">
        <v>9800</v>
      </c>
      <c r="C41" s="104" t="s">
        <v>472</v>
      </c>
      <c r="D41" s="41">
        <v>300000</v>
      </c>
      <c r="E41" s="33"/>
      <c r="F41" s="48"/>
    </row>
    <row r="42" spans="1:6" s="34" customFormat="1" ht="81.75" hidden="1" customHeight="1" x14ac:dyDescent="0.25">
      <c r="A42" s="112" t="s">
        <v>176</v>
      </c>
      <c r="B42" s="112">
        <v>9800</v>
      </c>
      <c r="C42" s="113" t="s">
        <v>479</v>
      </c>
      <c r="D42" s="111">
        <v>0</v>
      </c>
      <c r="E42" s="33"/>
      <c r="F42" s="48"/>
    </row>
    <row r="43" spans="1:6" s="34" customFormat="1" ht="32.25" customHeight="1" x14ac:dyDescent="0.25">
      <c r="A43" s="38" t="s">
        <v>176</v>
      </c>
      <c r="B43" s="38">
        <v>9800</v>
      </c>
      <c r="C43" s="106" t="s">
        <v>484</v>
      </c>
      <c r="D43" s="41">
        <v>300000</v>
      </c>
      <c r="E43" s="33"/>
      <c r="F43" s="48"/>
    </row>
    <row r="44" spans="1:6" s="34" customFormat="1" ht="32.25" customHeight="1" x14ac:dyDescent="0.25">
      <c r="A44" s="38" t="s">
        <v>176</v>
      </c>
      <c r="B44" s="38">
        <v>9800</v>
      </c>
      <c r="C44" s="106" t="s">
        <v>506</v>
      </c>
      <c r="D44" s="41">
        <v>1000000</v>
      </c>
      <c r="E44" s="33"/>
      <c r="F44" s="48"/>
    </row>
    <row r="45" spans="1:6" s="34" customFormat="1" ht="32.25" customHeight="1" x14ac:dyDescent="0.25">
      <c r="A45" s="38" t="s">
        <v>176</v>
      </c>
      <c r="B45" s="38">
        <v>9800</v>
      </c>
      <c r="C45" s="106" t="s">
        <v>514</v>
      </c>
      <c r="D45" s="41">
        <v>500000</v>
      </c>
      <c r="E45" s="33"/>
      <c r="F45" s="48"/>
    </row>
    <row r="46" spans="1:6" s="34" customFormat="1" ht="36" customHeight="1" x14ac:dyDescent="0.25">
      <c r="A46" s="118" t="s">
        <v>176</v>
      </c>
      <c r="B46" s="118">
        <v>9800</v>
      </c>
      <c r="C46" s="105" t="s">
        <v>535</v>
      </c>
      <c r="D46" s="103">
        <v>65000</v>
      </c>
      <c r="E46" s="33"/>
      <c r="F46" s="48"/>
    </row>
    <row r="47" spans="1:6" s="34" customFormat="1" ht="35.25" customHeight="1" x14ac:dyDescent="0.25">
      <c r="A47" s="118" t="s">
        <v>176</v>
      </c>
      <c r="B47" s="118">
        <v>9800</v>
      </c>
      <c r="C47" s="119" t="s">
        <v>524</v>
      </c>
      <c r="D47" s="103">
        <v>289750</v>
      </c>
      <c r="E47" s="33"/>
      <c r="F47" s="48"/>
    </row>
    <row r="48" spans="1:6" s="34" customFormat="1" ht="35.25" customHeight="1" x14ac:dyDescent="0.25">
      <c r="A48" s="118" t="s">
        <v>176</v>
      </c>
      <c r="B48" s="118">
        <v>9800</v>
      </c>
      <c r="C48" s="119" t="s">
        <v>527</v>
      </c>
      <c r="D48" s="103">
        <v>500000</v>
      </c>
      <c r="E48" s="33"/>
      <c r="F48" s="48"/>
    </row>
    <row r="49" spans="1:6" s="34" customFormat="1" ht="35.25" customHeight="1" x14ac:dyDescent="0.25">
      <c r="A49" s="118" t="s">
        <v>176</v>
      </c>
      <c r="B49" s="118">
        <v>9800</v>
      </c>
      <c r="C49" s="119" t="s">
        <v>529</v>
      </c>
      <c r="D49" s="103">
        <v>100000</v>
      </c>
      <c r="E49" s="33"/>
      <c r="F49" s="48"/>
    </row>
    <row r="50" spans="1:6" s="34" customFormat="1" ht="48.75" customHeight="1" x14ac:dyDescent="0.25">
      <c r="A50" s="118" t="s">
        <v>176</v>
      </c>
      <c r="B50" s="118">
        <v>9800</v>
      </c>
      <c r="C50" s="119" t="s">
        <v>526</v>
      </c>
      <c r="D50" s="103">
        <v>1000000</v>
      </c>
      <c r="E50" s="33"/>
      <c r="F50" s="48"/>
    </row>
    <row r="51" spans="1:6" s="34" customFormat="1" ht="35.25" customHeight="1" x14ac:dyDescent="0.25">
      <c r="A51" s="118" t="s">
        <v>176</v>
      </c>
      <c r="B51" s="118">
        <v>9800</v>
      </c>
      <c r="C51" s="119" t="s">
        <v>528</v>
      </c>
      <c r="D51" s="103">
        <v>360000</v>
      </c>
      <c r="E51" s="33"/>
      <c r="F51" s="48"/>
    </row>
    <row r="52" spans="1:6" s="34" customFormat="1" ht="34.5" customHeight="1" x14ac:dyDescent="0.25">
      <c r="A52" s="38" t="s">
        <v>176</v>
      </c>
      <c r="B52" s="38">
        <v>9800</v>
      </c>
      <c r="C52" s="104" t="s">
        <v>465</v>
      </c>
      <c r="D52" s="41">
        <v>1000000</v>
      </c>
      <c r="E52" s="33"/>
    </row>
    <row r="53" spans="1:6" s="34" customFormat="1" ht="35.25" customHeight="1" x14ac:dyDescent="0.25">
      <c r="A53" s="118" t="s">
        <v>176</v>
      </c>
      <c r="B53" s="118">
        <v>9800</v>
      </c>
      <c r="C53" s="105" t="s">
        <v>552</v>
      </c>
      <c r="D53" s="103">
        <v>500000</v>
      </c>
      <c r="E53" s="33"/>
      <c r="F53" s="48"/>
    </row>
    <row r="54" spans="1:6" s="34" customFormat="1" ht="51" customHeight="1" x14ac:dyDescent="0.25">
      <c r="A54" s="118" t="s">
        <v>176</v>
      </c>
      <c r="B54" s="118">
        <v>9800</v>
      </c>
      <c r="C54" s="105" t="s">
        <v>546</v>
      </c>
      <c r="D54" s="103">
        <v>500000</v>
      </c>
      <c r="E54" s="33"/>
    </row>
    <row r="55" spans="1:6" s="34" customFormat="1" ht="51" customHeight="1" x14ac:dyDescent="0.25">
      <c r="A55" s="118" t="s">
        <v>176</v>
      </c>
      <c r="B55" s="118">
        <v>9800</v>
      </c>
      <c r="C55" s="105" t="s">
        <v>551</v>
      </c>
      <c r="D55" s="103">
        <v>204000</v>
      </c>
      <c r="E55" s="33"/>
    </row>
    <row r="56" spans="1:6" s="34" customFormat="1" ht="51" customHeight="1" x14ac:dyDescent="0.25">
      <c r="A56" s="118" t="s">
        <v>176</v>
      </c>
      <c r="B56" s="118">
        <v>9800</v>
      </c>
      <c r="C56" s="105" t="s">
        <v>557</v>
      </c>
      <c r="D56" s="103">
        <v>1000000</v>
      </c>
      <c r="E56" s="33"/>
    </row>
    <row r="57" spans="1:6" s="230" customFormat="1" ht="42.75" customHeight="1" x14ac:dyDescent="0.25">
      <c r="A57" s="118" t="s">
        <v>176</v>
      </c>
      <c r="B57" s="118">
        <v>9800</v>
      </c>
      <c r="C57" s="105" t="s">
        <v>563</v>
      </c>
      <c r="D57" s="103">
        <v>500000</v>
      </c>
      <c r="E57" s="80"/>
    </row>
    <row r="58" spans="1:6" s="230" customFormat="1" ht="42.75" customHeight="1" x14ac:dyDescent="0.25">
      <c r="A58" s="118" t="s">
        <v>176</v>
      </c>
      <c r="B58" s="118">
        <v>9800</v>
      </c>
      <c r="C58" s="105" t="s">
        <v>564</v>
      </c>
      <c r="D58" s="103">
        <v>500000</v>
      </c>
      <c r="E58" s="80"/>
    </row>
    <row r="59" spans="1:6" s="230" customFormat="1" ht="42.75" customHeight="1" x14ac:dyDescent="0.25">
      <c r="A59" s="118" t="s">
        <v>176</v>
      </c>
      <c r="B59" s="118">
        <v>9800</v>
      </c>
      <c r="C59" s="105" t="s">
        <v>565</v>
      </c>
      <c r="D59" s="103">
        <v>500000</v>
      </c>
      <c r="E59" s="80"/>
    </row>
    <row r="60" spans="1:6" s="230" customFormat="1" ht="42.75" customHeight="1" x14ac:dyDescent="0.25">
      <c r="A60" s="118" t="s">
        <v>176</v>
      </c>
      <c r="B60" s="118">
        <v>9800</v>
      </c>
      <c r="C60" s="105" t="s">
        <v>566</v>
      </c>
      <c r="D60" s="103">
        <v>1000000</v>
      </c>
      <c r="E60" s="80"/>
    </row>
    <row r="61" spans="1:6" s="230" customFormat="1" ht="42.75" customHeight="1" x14ac:dyDescent="0.25">
      <c r="A61" s="118" t="s">
        <v>176</v>
      </c>
      <c r="B61" s="118">
        <v>9800</v>
      </c>
      <c r="C61" s="105" t="s">
        <v>567</v>
      </c>
      <c r="D61" s="103">
        <v>300000</v>
      </c>
      <c r="E61" s="80"/>
    </row>
    <row r="62" spans="1:6" s="230" customFormat="1" ht="50.25" customHeight="1" x14ac:dyDescent="0.25">
      <c r="A62" s="118" t="s">
        <v>176</v>
      </c>
      <c r="B62" s="118">
        <v>9800</v>
      </c>
      <c r="C62" s="105" t="s">
        <v>574</v>
      </c>
      <c r="D62" s="103">
        <v>500000</v>
      </c>
      <c r="E62" s="80"/>
    </row>
    <row r="63" spans="1:6" s="230" customFormat="1" ht="42.75" customHeight="1" x14ac:dyDescent="0.25">
      <c r="A63" s="118" t="s">
        <v>176</v>
      </c>
      <c r="B63" s="118">
        <v>9800</v>
      </c>
      <c r="C63" s="105" t="s">
        <v>575</v>
      </c>
      <c r="D63" s="103">
        <v>1000000</v>
      </c>
      <c r="E63" s="80"/>
    </row>
    <row r="64" spans="1:6" s="230" customFormat="1" ht="42.75" customHeight="1" x14ac:dyDescent="0.25">
      <c r="A64" s="118" t="s">
        <v>176</v>
      </c>
      <c r="B64" s="118">
        <v>9800</v>
      </c>
      <c r="C64" s="105" t="s">
        <v>576</v>
      </c>
      <c r="D64" s="103">
        <v>500000</v>
      </c>
      <c r="E64" s="80"/>
    </row>
    <row r="65" spans="1:6" s="34" customFormat="1" ht="84.75" customHeight="1" x14ac:dyDescent="0.25">
      <c r="A65" s="38" t="s">
        <v>176</v>
      </c>
      <c r="B65" s="38">
        <v>9800</v>
      </c>
      <c r="C65" s="5" t="s">
        <v>559</v>
      </c>
      <c r="D65" s="41">
        <v>200000</v>
      </c>
      <c r="E65" s="33"/>
      <c r="F65" s="48"/>
    </row>
    <row r="66" spans="1:6" s="34" customFormat="1" ht="67.5" customHeight="1" x14ac:dyDescent="0.25">
      <c r="A66" s="38" t="s">
        <v>176</v>
      </c>
      <c r="B66" s="38">
        <v>9800</v>
      </c>
      <c r="C66" s="5" t="s">
        <v>293</v>
      </c>
      <c r="D66" s="41">
        <v>50000</v>
      </c>
      <c r="E66" s="33"/>
      <c r="F66" s="48"/>
    </row>
    <row r="67" spans="1:6" s="34" customFormat="1" ht="212.25" customHeight="1" x14ac:dyDescent="0.25">
      <c r="A67" s="38" t="s">
        <v>176</v>
      </c>
      <c r="B67" s="38">
        <v>9800</v>
      </c>
      <c r="C67" s="5" t="s">
        <v>294</v>
      </c>
      <c r="D67" s="41">
        <f>844000-40034</f>
        <v>803966</v>
      </c>
      <c r="E67" s="33"/>
      <c r="F67" s="48"/>
    </row>
    <row r="68" spans="1:6" s="34" customFormat="1" ht="96.75" customHeight="1" x14ac:dyDescent="0.25">
      <c r="A68" s="38" t="s">
        <v>176</v>
      </c>
      <c r="B68" s="38">
        <v>9800</v>
      </c>
      <c r="C68" s="5" t="s">
        <v>295</v>
      </c>
      <c r="D68" s="41">
        <v>78000</v>
      </c>
      <c r="E68" s="33"/>
      <c r="F68" s="48"/>
    </row>
    <row r="69" spans="1:6" s="34" customFormat="1" ht="29.25" customHeight="1" x14ac:dyDescent="0.25">
      <c r="A69" s="35">
        <v>9900000000</v>
      </c>
      <c r="B69" s="42" t="s">
        <v>274</v>
      </c>
      <c r="C69" s="3" t="s">
        <v>296</v>
      </c>
      <c r="D69" s="43">
        <f>D21+D22+D65+D66+D67+D68</f>
        <v>23000716</v>
      </c>
      <c r="E69" s="33"/>
      <c r="F69" s="48"/>
    </row>
    <row r="70" spans="1:6" s="34" customFormat="1" x14ac:dyDescent="0.25">
      <c r="A70" s="331" t="s">
        <v>297</v>
      </c>
      <c r="B70" s="331"/>
      <c r="C70" s="331"/>
      <c r="D70" s="331"/>
      <c r="E70" s="33"/>
      <c r="F70" s="48"/>
    </row>
    <row r="71" spans="1:6" s="34" customFormat="1" ht="84.75" customHeight="1" x14ac:dyDescent="0.25">
      <c r="A71" s="38" t="s">
        <v>176</v>
      </c>
      <c r="B71" s="38">
        <v>9800</v>
      </c>
      <c r="C71" s="47" t="s">
        <v>547</v>
      </c>
      <c r="D71" s="43">
        <f>SUM(D72:D99)</f>
        <v>19924650</v>
      </c>
      <c r="E71" s="33"/>
    </row>
    <row r="72" spans="1:6" s="34" customFormat="1" ht="32.25" customHeight="1" x14ac:dyDescent="0.25">
      <c r="A72" s="38" t="s">
        <v>176</v>
      </c>
      <c r="B72" s="38">
        <v>9800</v>
      </c>
      <c r="C72" s="104" t="s">
        <v>298</v>
      </c>
      <c r="D72" s="41">
        <v>1500000</v>
      </c>
      <c r="E72" s="33"/>
    </row>
    <row r="73" spans="1:6" s="34" customFormat="1" ht="32.25" customHeight="1" x14ac:dyDescent="0.25">
      <c r="A73" s="38" t="s">
        <v>176</v>
      </c>
      <c r="B73" s="38">
        <v>9800</v>
      </c>
      <c r="C73" s="104" t="s">
        <v>460</v>
      </c>
      <c r="D73" s="41">
        <v>1000000</v>
      </c>
      <c r="E73" s="33"/>
    </row>
    <row r="74" spans="1:6" s="34" customFormat="1" ht="55.5" customHeight="1" x14ac:dyDescent="0.25">
      <c r="A74" s="38" t="s">
        <v>176</v>
      </c>
      <c r="B74" s="38">
        <v>9800</v>
      </c>
      <c r="C74" s="104" t="s">
        <v>299</v>
      </c>
      <c r="D74" s="41">
        <v>1000000</v>
      </c>
      <c r="E74" s="33"/>
    </row>
    <row r="75" spans="1:6" s="34" customFormat="1" ht="32.25" customHeight="1" x14ac:dyDescent="0.25">
      <c r="A75" s="38" t="s">
        <v>176</v>
      </c>
      <c r="B75" s="38">
        <v>9800</v>
      </c>
      <c r="C75" s="105" t="s">
        <v>300</v>
      </c>
      <c r="D75" s="103">
        <v>500000</v>
      </c>
      <c r="E75" s="33"/>
    </row>
    <row r="76" spans="1:6" s="34" customFormat="1" ht="32.25" customHeight="1" x14ac:dyDescent="0.25">
      <c r="A76" s="38" t="s">
        <v>176</v>
      </c>
      <c r="B76" s="38">
        <v>9800</v>
      </c>
      <c r="C76" s="104" t="s">
        <v>301</v>
      </c>
      <c r="D76" s="41">
        <v>1600000</v>
      </c>
      <c r="E76" s="33"/>
    </row>
    <row r="77" spans="1:6" s="34" customFormat="1" ht="32.25" customHeight="1" x14ac:dyDescent="0.25">
      <c r="A77" s="38" t="s">
        <v>176</v>
      </c>
      <c r="B77" s="38">
        <v>9800</v>
      </c>
      <c r="C77" s="104" t="s">
        <v>302</v>
      </c>
      <c r="D77" s="41">
        <v>200000</v>
      </c>
      <c r="E77" s="33"/>
    </row>
    <row r="78" spans="1:6" s="34" customFormat="1" ht="32.25" customHeight="1" x14ac:dyDescent="0.25">
      <c r="A78" s="38" t="s">
        <v>176</v>
      </c>
      <c r="B78" s="38">
        <v>9800</v>
      </c>
      <c r="C78" s="104" t="s">
        <v>303</v>
      </c>
      <c r="D78" s="41">
        <v>200000</v>
      </c>
      <c r="E78" s="33"/>
    </row>
    <row r="79" spans="1:6" s="34" customFormat="1" ht="50.25" customHeight="1" x14ac:dyDescent="0.25">
      <c r="A79" s="38" t="s">
        <v>176</v>
      </c>
      <c r="B79" s="38">
        <v>9800</v>
      </c>
      <c r="C79" s="104" t="s">
        <v>304</v>
      </c>
      <c r="D79" s="41">
        <v>1000000</v>
      </c>
      <c r="E79" s="33"/>
    </row>
    <row r="80" spans="1:6" s="34" customFormat="1" ht="34.5" customHeight="1" x14ac:dyDescent="0.25">
      <c r="A80" s="38" t="s">
        <v>176</v>
      </c>
      <c r="B80" s="38">
        <v>9800</v>
      </c>
      <c r="C80" s="104" t="s">
        <v>305</v>
      </c>
      <c r="D80" s="41">
        <v>200000</v>
      </c>
      <c r="E80" s="33"/>
    </row>
    <row r="81" spans="1:6" s="34" customFormat="1" ht="40.5" customHeight="1" x14ac:dyDescent="0.25">
      <c r="A81" s="38" t="s">
        <v>176</v>
      </c>
      <c r="B81" s="38">
        <v>9800</v>
      </c>
      <c r="C81" s="104" t="s">
        <v>466</v>
      </c>
      <c r="D81" s="41">
        <v>1000000</v>
      </c>
      <c r="E81" s="33"/>
    </row>
    <row r="82" spans="1:6" s="34" customFormat="1" ht="48.75" customHeight="1" x14ac:dyDescent="0.25">
      <c r="A82" s="38" t="s">
        <v>176</v>
      </c>
      <c r="B82" s="38">
        <v>9800</v>
      </c>
      <c r="C82" s="104" t="s">
        <v>467</v>
      </c>
      <c r="D82" s="41">
        <v>500000</v>
      </c>
      <c r="E82" s="33"/>
    </row>
    <row r="83" spans="1:6" s="34" customFormat="1" ht="27" customHeight="1" x14ac:dyDescent="0.25">
      <c r="A83" s="38" t="s">
        <v>176</v>
      </c>
      <c r="B83" s="38">
        <v>9800</v>
      </c>
      <c r="C83" s="104" t="s">
        <v>468</v>
      </c>
      <c r="D83" s="41">
        <v>700000</v>
      </c>
      <c r="E83" s="33"/>
    </row>
    <row r="84" spans="1:6" s="34" customFormat="1" ht="54.75" customHeight="1" x14ac:dyDescent="0.25">
      <c r="A84" s="38" t="s">
        <v>176</v>
      </c>
      <c r="B84" s="38">
        <v>9800</v>
      </c>
      <c r="C84" s="104" t="s">
        <v>480</v>
      </c>
      <c r="D84" s="41">
        <v>500000</v>
      </c>
      <c r="E84" s="33"/>
      <c r="F84" s="48"/>
    </row>
    <row r="85" spans="1:6" s="34" customFormat="1" ht="36.75" customHeight="1" x14ac:dyDescent="0.25">
      <c r="A85" s="38" t="s">
        <v>176</v>
      </c>
      <c r="B85" s="38">
        <v>9800</v>
      </c>
      <c r="C85" s="106" t="s">
        <v>483</v>
      </c>
      <c r="D85" s="41">
        <v>1000000</v>
      </c>
      <c r="E85" s="33"/>
      <c r="F85" s="48"/>
    </row>
    <row r="86" spans="1:6" s="34" customFormat="1" ht="34.5" customHeight="1" x14ac:dyDescent="0.25">
      <c r="A86" s="38" t="s">
        <v>176</v>
      </c>
      <c r="B86" s="38">
        <v>9800</v>
      </c>
      <c r="C86" s="106" t="s">
        <v>481</v>
      </c>
      <c r="D86" s="41">
        <v>500000</v>
      </c>
      <c r="E86" s="33"/>
      <c r="F86" s="48"/>
    </row>
    <row r="87" spans="1:6" s="34" customFormat="1" ht="34.5" customHeight="1" x14ac:dyDescent="0.25">
      <c r="A87" s="38" t="s">
        <v>176</v>
      </c>
      <c r="B87" s="38">
        <v>9800</v>
      </c>
      <c r="C87" s="106" t="s">
        <v>482</v>
      </c>
      <c r="D87" s="41">
        <v>500000</v>
      </c>
      <c r="E87" s="33"/>
      <c r="F87" s="48"/>
    </row>
    <row r="88" spans="1:6" s="34" customFormat="1" ht="49.5" customHeight="1" x14ac:dyDescent="0.25">
      <c r="A88" s="38" t="s">
        <v>176</v>
      </c>
      <c r="B88" s="38">
        <v>9800</v>
      </c>
      <c r="C88" s="106" t="s">
        <v>505</v>
      </c>
      <c r="D88" s="110">
        <v>1000000</v>
      </c>
      <c r="E88" s="33"/>
      <c r="F88" s="48"/>
    </row>
    <row r="89" spans="1:6" s="34" customFormat="1" ht="21.75" customHeight="1" x14ac:dyDescent="0.25">
      <c r="A89" s="118" t="s">
        <v>176</v>
      </c>
      <c r="B89" s="118">
        <v>9800</v>
      </c>
      <c r="C89" s="119" t="s">
        <v>516</v>
      </c>
      <c r="D89" s="120">
        <v>500000</v>
      </c>
      <c r="E89" s="33"/>
      <c r="F89" s="48"/>
    </row>
    <row r="90" spans="1:6" s="34" customFormat="1" ht="35.25" customHeight="1" x14ac:dyDescent="0.25">
      <c r="A90" s="118" t="s">
        <v>176</v>
      </c>
      <c r="B90" s="118">
        <v>9800</v>
      </c>
      <c r="C90" s="119" t="s">
        <v>525</v>
      </c>
      <c r="D90" s="103">
        <v>710250</v>
      </c>
      <c r="E90" s="33"/>
      <c r="F90" s="48"/>
    </row>
    <row r="91" spans="1:6" s="34" customFormat="1" ht="27.75" customHeight="1" x14ac:dyDescent="0.25">
      <c r="A91" s="118" t="s">
        <v>176</v>
      </c>
      <c r="B91" s="118">
        <v>9800</v>
      </c>
      <c r="C91" s="119" t="s">
        <v>523</v>
      </c>
      <c r="D91" s="103">
        <v>140000</v>
      </c>
      <c r="E91" s="33"/>
      <c r="F91" s="48"/>
    </row>
    <row r="92" spans="1:6" s="34" customFormat="1" ht="51.75" customHeight="1" x14ac:dyDescent="0.25">
      <c r="A92" s="118" t="s">
        <v>176</v>
      </c>
      <c r="B92" s="118">
        <v>9800</v>
      </c>
      <c r="C92" s="105" t="s">
        <v>536</v>
      </c>
      <c r="D92" s="103">
        <v>435000</v>
      </c>
      <c r="E92" s="33"/>
      <c r="F92" s="48"/>
    </row>
    <row r="93" spans="1:6" s="34" customFormat="1" ht="36.75" customHeight="1" x14ac:dyDescent="0.25">
      <c r="A93" s="118" t="s">
        <v>176</v>
      </c>
      <c r="B93" s="118">
        <v>9800</v>
      </c>
      <c r="C93" s="105" t="s">
        <v>537</v>
      </c>
      <c r="D93" s="103">
        <v>500000</v>
      </c>
      <c r="E93" s="33"/>
      <c r="F93" s="48"/>
    </row>
    <row r="94" spans="1:6" s="34" customFormat="1" ht="53.25" customHeight="1" x14ac:dyDescent="0.25">
      <c r="A94" s="118" t="s">
        <v>176</v>
      </c>
      <c r="B94" s="118">
        <v>9800</v>
      </c>
      <c r="C94" s="105" t="s">
        <v>545</v>
      </c>
      <c r="D94" s="103">
        <v>700000</v>
      </c>
      <c r="E94" s="33"/>
      <c r="F94" s="48"/>
    </row>
    <row r="95" spans="1:6" s="34" customFormat="1" ht="35.25" customHeight="1" x14ac:dyDescent="0.25">
      <c r="A95" s="118" t="s">
        <v>176</v>
      </c>
      <c r="B95" s="118">
        <v>9800</v>
      </c>
      <c r="C95" s="105" t="s">
        <v>556</v>
      </c>
      <c r="D95" s="103">
        <v>500000</v>
      </c>
      <c r="E95" s="33"/>
      <c r="F95" s="48"/>
    </row>
    <row r="96" spans="1:6" s="34" customFormat="1" ht="42.75" customHeight="1" x14ac:dyDescent="0.25">
      <c r="A96" s="118" t="s">
        <v>176</v>
      </c>
      <c r="B96" s="118">
        <v>9800</v>
      </c>
      <c r="C96" s="105" t="s">
        <v>568</v>
      </c>
      <c r="D96" s="103">
        <v>1739400</v>
      </c>
      <c r="E96" s="33"/>
    </row>
    <row r="97" spans="1:6" s="230" customFormat="1" ht="53.25" customHeight="1" x14ac:dyDescent="0.25">
      <c r="A97" s="118" t="s">
        <v>176</v>
      </c>
      <c r="B97" s="118">
        <v>9800</v>
      </c>
      <c r="C97" s="105" t="s">
        <v>577</v>
      </c>
      <c r="D97" s="103">
        <v>500000</v>
      </c>
      <c r="E97" s="80"/>
      <c r="F97" s="237"/>
    </row>
    <row r="98" spans="1:6" s="230" customFormat="1" ht="63.75" customHeight="1" x14ac:dyDescent="0.25">
      <c r="A98" s="118" t="s">
        <v>176</v>
      </c>
      <c r="B98" s="118">
        <v>9800</v>
      </c>
      <c r="C98" s="105" t="s">
        <v>578</v>
      </c>
      <c r="D98" s="103">
        <v>300000</v>
      </c>
      <c r="E98" s="80"/>
      <c r="F98" s="237"/>
    </row>
    <row r="99" spans="1:6" s="230" customFormat="1" ht="63.75" customHeight="1" x14ac:dyDescent="0.25">
      <c r="A99" s="118" t="s">
        <v>176</v>
      </c>
      <c r="B99" s="118">
        <v>9800</v>
      </c>
      <c r="C99" s="105" t="s">
        <v>583</v>
      </c>
      <c r="D99" s="103">
        <v>1000000</v>
      </c>
      <c r="E99" s="80"/>
      <c r="F99" s="237"/>
    </row>
    <row r="100" spans="1:6" s="34" customFormat="1" ht="76.5" customHeight="1" x14ac:dyDescent="0.25">
      <c r="A100" s="38" t="s">
        <v>176</v>
      </c>
      <c r="B100" s="38">
        <v>9800</v>
      </c>
      <c r="C100" s="104" t="s">
        <v>306</v>
      </c>
      <c r="D100" s="41">
        <v>750000</v>
      </c>
      <c r="E100" s="33"/>
    </row>
    <row r="101" spans="1:6" s="34" customFormat="1" ht="174" customHeight="1" x14ac:dyDescent="0.25">
      <c r="A101" s="38" t="s">
        <v>176</v>
      </c>
      <c r="B101" s="38">
        <v>9800</v>
      </c>
      <c r="C101" s="5" t="s">
        <v>307</v>
      </c>
      <c r="D101" s="41">
        <f>156000+40034</f>
        <v>196034</v>
      </c>
      <c r="E101" s="33"/>
    </row>
    <row r="102" spans="1:6" s="34" customFormat="1" ht="126.75" customHeight="1" x14ac:dyDescent="0.25">
      <c r="A102" s="38" t="s">
        <v>176</v>
      </c>
      <c r="B102" s="38">
        <v>9800</v>
      </c>
      <c r="C102" s="5" t="s">
        <v>308</v>
      </c>
      <c r="D102" s="41">
        <v>1000000</v>
      </c>
      <c r="E102" s="33"/>
    </row>
    <row r="103" spans="1:6" s="34" customFormat="1" ht="101.25" customHeight="1" x14ac:dyDescent="0.25">
      <c r="A103" s="38" t="s">
        <v>176</v>
      </c>
      <c r="B103" s="38">
        <v>9800</v>
      </c>
      <c r="C103" s="5" t="s">
        <v>309</v>
      </c>
      <c r="D103" s="41">
        <v>995000</v>
      </c>
      <c r="E103" s="33"/>
    </row>
    <row r="104" spans="1:6" s="34" customFormat="1" x14ac:dyDescent="0.25">
      <c r="A104" s="35">
        <v>9900000000</v>
      </c>
      <c r="B104" s="42" t="s">
        <v>274</v>
      </c>
      <c r="C104" s="3" t="s">
        <v>296</v>
      </c>
      <c r="D104" s="43">
        <f>D71+D100+D101+D102+D103</f>
        <v>22865684</v>
      </c>
      <c r="E104" s="33"/>
      <c r="F104" s="48"/>
    </row>
    <row r="105" spans="1:6" s="34" customFormat="1" x14ac:dyDescent="0.25">
      <c r="A105" s="38"/>
      <c r="B105" s="38"/>
      <c r="C105" s="4"/>
      <c r="D105" s="41">
        <f>D104</f>
        <v>22865684</v>
      </c>
      <c r="E105" s="33"/>
    </row>
    <row r="106" spans="1:6" s="34" customFormat="1" ht="14.25" hidden="1" customHeight="1" x14ac:dyDescent="0.25">
      <c r="A106" s="35" t="s">
        <v>261</v>
      </c>
      <c r="B106" s="35" t="s">
        <v>274</v>
      </c>
      <c r="C106" s="36" t="s">
        <v>262</v>
      </c>
      <c r="D106" s="43"/>
      <c r="E106" s="33"/>
    </row>
    <row r="107" spans="1:6" x14ac:dyDescent="0.25">
      <c r="A107" s="50" t="s">
        <v>264</v>
      </c>
      <c r="B107" s="50" t="s">
        <v>264</v>
      </c>
      <c r="C107" s="42" t="s">
        <v>265</v>
      </c>
      <c r="D107" s="51">
        <f>D108+D109</f>
        <v>49273005</v>
      </c>
      <c r="E107" s="44"/>
    </row>
    <row r="108" spans="1:6" s="34" customFormat="1" x14ac:dyDescent="0.25">
      <c r="A108" s="50" t="s">
        <v>264</v>
      </c>
      <c r="B108" s="50" t="s">
        <v>264</v>
      </c>
      <c r="C108" s="42" t="s">
        <v>266</v>
      </c>
      <c r="D108" s="51">
        <f>D69+D17+D14+D12+D10+D19</f>
        <v>26407321</v>
      </c>
      <c r="E108" s="52"/>
    </row>
    <row r="109" spans="1:6" s="34" customFormat="1" x14ac:dyDescent="0.25">
      <c r="A109" s="50" t="s">
        <v>264</v>
      </c>
      <c r="B109" s="50" t="s">
        <v>264</v>
      </c>
      <c r="C109" s="42" t="s">
        <v>267</v>
      </c>
      <c r="D109" s="51">
        <f>D106+D104</f>
        <v>22865684</v>
      </c>
      <c r="E109" s="52"/>
    </row>
    <row r="110" spans="1:6" s="34" customFormat="1" x14ac:dyDescent="0.25">
      <c r="A110" s="28"/>
      <c r="B110" s="28"/>
      <c r="C110" s="28"/>
      <c r="D110" s="28"/>
      <c r="E110" s="33"/>
    </row>
    <row r="111" spans="1:6" x14ac:dyDescent="0.25">
      <c r="A111" s="33" t="s">
        <v>73</v>
      </c>
      <c r="B111" s="33"/>
      <c r="C111" s="33" t="s">
        <v>310</v>
      </c>
      <c r="D111" s="44"/>
      <c r="E111" s="28"/>
    </row>
    <row r="112" spans="1:6" x14ac:dyDescent="0.25">
      <c r="A112" s="33"/>
      <c r="B112" s="33"/>
      <c r="C112" s="33"/>
      <c r="D112" s="44"/>
      <c r="E112" s="28"/>
    </row>
    <row r="113" spans="1:5" x14ac:dyDescent="0.25">
      <c r="A113" s="53"/>
      <c r="B113" s="53"/>
      <c r="C113" s="53"/>
      <c r="D113" s="53"/>
      <c r="E113" s="28"/>
    </row>
    <row r="114" spans="1:5" x14ac:dyDescent="0.25">
      <c r="A114" s="28"/>
      <c r="B114" s="28"/>
      <c r="C114" s="28"/>
      <c r="D114" s="44"/>
      <c r="E114" s="28"/>
    </row>
  </sheetData>
  <mergeCells count="3">
    <mergeCell ref="A3:C3"/>
    <mergeCell ref="A6:D6"/>
    <mergeCell ref="A70:D70"/>
  </mergeCells>
  <phoneticPr fontId="27" type="noConversion"/>
  <pageMargins left="0.70866141732283472" right="0.70866141732283472" top="0.74803149606299213" bottom="0.74803149606299213" header="0.31496062992125984" footer="0.31496062992125984"/>
  <pageSetup paperSize="9" scale="61" fitToHeight="4"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213"/>
  <sheetViews>
    <sheetView zoomScale="70" zoomScaleNormal="70" zoomScaleSheetLayoutView="85" workbookViewId="0">
      <selection activeCell="A124" sqref="A1:XFD1048576"/>
    </sheetView>
  </sheetViews>
  <sheetFormatPr defaultColWidth="9.140625" defaultRowHeight="15.75" x14ac:dyDescent="0.25"/>
  <cols>
    <col min="1" max="1" width="15.28515625" style="55" customWidth="1"/>
    <col min="2" max="2" width="16.42578125" style="55" customWidth="1"/>
    <col min="3" max="3" width="17.140625" style="55" customWidth="1"/>
    <col min="4" max="4" width="94.28515625" style="56" customWidth="1"/>
    <col min="5" max="5" width="91.85546875" style="56" customWidth="1"/>
    <col min="6" max="6" width="23.5703125" style="57" customWidth="1"/>
    <col min="7" max="7" width="18.7109375" style="57" customWidth="1"/>
    <col min="8" max="8" width="19.7109375" style="57" customWidth="1"/>
    <col min="9" max="9" width="20.42578125" style="56" customWidth="1"/>
    <col min="10" max="10" width="16.140625" style="56" customWidth="1"/>
    <col min="11" max="11" width="17.85546875" style="56" customWidth="1"/>
    <col min="12" max="12" width="15.28515625" style="56" hidden="1" customWidth="1"/>
    <col min="13" max="16384" width="9.140625" style="56"/>
  </cols>
  <sheetData>
    <row r="1" spans="1:11" x14ac:dyDescent="0.25">
      <c r="G1" s="58" t="s">
        <v>311</v>
      </c>
    </row>
    <row r="2" spans="1:11" x14ac:dyDescent="0.25">
      <c r="G2" s="58" t="s">
        <v>489</v>
      </c>
      <c r="H2" s="59"/>
      <c r="K2" s="58"/>
    </row>
    <row r="3" spans="1:11" x14ac:dyDescent="0.25">
      <c r="G3" s="58" t="s">
        <v>588</v>
      </c>
      <c r="H3" s="59"/>
      <c r="I3" s="58"/>
    </row>
    <row r="5" spans="1:11" s="61" customFormat="1" x14ac:dyDescent="0.25">
      <c r="A5" s="60"/>
      <c r="B5" s="60"/>
      <c r="E5" s="62" t="s">
        <v>312</v>
      </c>
      <c r="F5" s="63"/>
      <c r="G5" s="63"/>
      <c r="H5" s="63"/>
    </row>
    <row r="6" spans="1:11" s="61" customFormat="1" ht="9.75" customHeight="1" x14ac:dyDescent="0.25">
      <c r="A6" s="336" t="s">
        <v>75</v>
      </c>
      <c r="B6" s="336"/>
      <c r="E6" s="62"/>
      <c r="F6" s="63"/>
      <c r="G6" s="63"/>
      <c r="H6" s="63"/>
    </row>
    <row r="7" spans="1:11" s="61" customFormat="1" ht="15" customHeight="1" x14ac:dyDescent="0.25">
      <c r="A7" s="337" t="s">
        <v>313</v>
      </c>
      <c r="B7" s="337"/>
      <c r="E7" s="62"/>
      <c r="F7" s="63"/>
      <c r="G7" s="63"/>
      <c r="H7" s="63"/>
    </row>
    <row r="8" spans="1:11" x14ac:dyDescent="0.25">
      <c r="J8" s="56" t="s">
        <v>93</v>
      </c>
    </row>
    <row r="9" spans="1:11" ht="148.5" customHeight="1" x14ac:dyDescent="0.25">
      <c r="A9" s="332" t="s">
        <v>314</v>
      </c>
      <c r="B9" s="332" t="s">
        <v>315</v>
      </c>
      <c r="C9" s="332" t="s">
        <v>96</v>
      </c>
      <c r="D9" s="332" t="s">
        <v>316</v>
      </c>
      <c r="E9" s="332" t="s">
        <v>317</v>
      </c>
      <c r="F9" s="332" t="s">
        <v>318</v>
      </c>
      <c r="G9" s="332" t="s">
        <v>4</v>
      </c>
      <c r="H9" s="332" t="s">
        <v>5</v>
      </c>
      <c r="I9" s="334" t="s">
        <v>6</v>
      </c>
      <c r="J9" s="335"/>
    </row>
    <row r="10" spans="1:11" ht="51" customHeight="1" x14ac:dyDescent="0.25">
      <c r="A10" s="333"/>
      <c r="B10" s="333"/>
      <c r="C10" s="333"/>
      <c r="D10" s="333"/>
      <c r="E10" s="333"/>
      <c r="F10" s="333"/>
      <c r="G10" s="333"/>
      <c r="H10" s="333"/>
      <c r="I10" s="64" t="s">
        <v>7</v>
      </c>
      <c r="J10" s="64" t="s">
        <v>8</v>
      </c>
    </row>
    <row r="11" spans="1:11" x14ac:dyDescent="0.25">
      <c r="A11" s="64">
        <v>1</v>
      </c>
      <c r="B11" s="64">
        <v>2</v>
      </c>
      <c r="C11" s="64">
        <v>3</v>
      </c>
      <c r="D11" s="64">
        <v>4</v>
      </c>
      <c r="E11" s="64">
        <v>5</v>
      </c>
      <c r="F11" s="64">
        <v>6</v>
      </c>
      <c r="G11" s="64">
        <v>7</v>
      </c>
      <c r="H11" s="64">
        <v>8</v>
      </c>
      <c r="I11" s="64">
        <v>9</v>
      </c>
      <c r="J11" s="64">
        <v>10</v>
      </c>
    </row>
    <row r="12" spans="1:11" s="61" customFormat="1" ht="31.5" x14ac:dyDescent="0.25">
      <c r="A12" s="238"/>
      <c r="B12" s="238"/>
      <c r="C12" s="238"/>
      <c r="D12" s="239"/>
      <c r="E12" s="239" t="s">
        <v>319</v>
      </c>
      <c r="F12" s="240" t="s">
        <v>320</v>
      </c>
      <c r="G12" s="241">
        <f>G14+G17</f>
        <v>149220</v>
      </c>
      <c r="H12" s="241">
        <f t="shared" ref="H12:J12" si="0">H14+H17</f>
        <v>149220</v>
      </c>
      <c r="I12" s="241">
        <f t="shared" si="0"/>
        <v>0</v>
      </c>
      <c r="J12" s="241">
        <f t="shared" si="0"/>
        <v>0</v>
      </c>
      <c r="K12" s="63"/>
    </row>
    <row r="13" spans="1:11" s="65" customFormat="1" x14ac:dyDescent="0.25">
      <c r="A13" s="242"/>
      <c r="B13" s="242"/>
      <c r="C13" s="242"/>
      <c r="D13" s="243"/>
      <c r="E13" s="243" t="s">
        <v>321</v>
      </c>
      <c r="F13" s="240"/>
      <c r="G13" s="244"/>
      <c r="H13" s="244"/>
      <c r="I13" s="244"/>
      <c r="J13" s="244"/>
    </row>
    <row r="14" spans="1:11" x14ac:dyDescent="0.25">
      <c r="A14" s="129" t="s">
        <v>179</v>
      </c>
      <c r="B14" s="129"/>
      <c r="C14" s="129"/>
      <c r="D14" s="245" t="s">
        <v>322</v>
      </c>
      <c r="E14" s="246"/>
      <c r="F14" s="246"/>
      <c r="G14" s="233">
        <f>H14+I14</f>
        <v>124220</v>
      </c>
      <c r="H14" s="247">
        <f>H15</f>
        <v>124220</v>
      </c>
      <c r="I14" s="247">
        <f t="shared" ref="I14:J15" si="1">I15</f>
        <v>0</v>
      </c>
      <c r="J14" s="247">
        <f t="shared" si="1"/>
        <v>0</v>
      </c>
      <c r="K14" s="66"/>
    </row>
    <row r="15" spans="1:11" x14ac:dyDescent="0.25">
      <c r="A15" s="129" t="s">
        <v>180</v>
      </c>
      <c r="B15" s="129"/>
      <c r="C15" s="129"/>
      <c r="D15" s="248" t="s">
        <v>322</v>
      </c>
      <c r="E15" s="246"/>
      <c r="F15" s="246"/>
      <c r="G15" s="233">
        <f>G16</f>
        <v>124220</v>
      </c>
      <c r="H15" s="247">
        <f>H16</f>
        <v>124220</v>
      </c>
      <c r="I15" s="247">
        <f t="shared" si="1"/>
        <v>0</v>
      </c>
      <c r="J15" s="247">
        <f t="shared" si="1"/>
        <v>0</v>
      </c>
      <c r="K15" s="66"/>
    </row>
    <row r="16" spans="1:11" s="65" customFormat="1" x14ac:dyDescent="0.25">
      <c r="A16" s="218" t="s">
        <v>204</v>
      </c>
      <c r="B16" s="218" t="s">
        <v>205</v>
      </c>
      <c r="C16" s="218" t="s">
        <v>202</v>
      </c>
      <c r="D16" s="219" t="s">
        <v>206</v>
      </c>
      <c r="E16" s="249"/>
      <c r="F16" s="210"/>
      <c r="G16" s="250">
        <f>H16</f>
        <v>124220</v>
      </c>
      <c r="H16" s="250">
        <f>136720-12500</f>
        <v>124220</v>
      </c>
      <c r="I16" s="251">
        <v>0</v>
      </c>
      <c r="J16" s="252">
        <v>0</v>
      </c>
    </row>
    <row r="17" spans="1:12" s="65" customFormat="1" x14ac:dyDescent="0.25">
      <c r="A17" s="129" t="s">
        <v>104</v>
      </c>
      <c r="B17" s="129"/>
      <c r="C17" s="129"/>
      <c r="D17" s="125" t="s">
        <v>105</v>
      </c>
      <c r="E17" s="249"/>
      <c r="F17" s="210"/>
      <c r="G17" s="116">
        <f>G18</f>
        <v>25000</v>
      </c>
      <c r="H17" s="116">
        <f t="shared" ref="H17:J18" si="2">H18</f>
        <v>25000</v>
      </c>
      <c r="I17" s="116">
        <f t="shared" si="2"/>
        <v>0</v>
      </c>
      <c r="J17" s="116">
        <f t="shared" si="2"/>
        <v>0</v>
      </c>
    </row>
    <row r="18" spans="1:12" s="65" customFormat="1" x14ac:dyDescent="0.25">
      <c r="A18" s="129" t="s">
        <v>106</v>
      </c>
      <c r="B18" s="129"/>
      <c r="C18" s="129"/>
      <c r="D18" s="125" t="s">
        <v>105</v>
      </c>
      <c r="E18" s="249"/>
      <c r="F18" s="210"/>
      <c r="G18" s="116">
        <f>G19</f>
        <v>25000</v>
      </c>
      <c r="H18" s="116">
        <f t="shared" si="2"/>
        <v>25000</v>
      </c>
      <c r="I18" s="116">
        <f t="shared" si="2"/>
        <v>0</v>
      </c>
      <c r="J18" s="116">
        <f t="shared" si="2"/>
        <v>0</v>
      </c>
    </row>
    <row r="19" spans="1:12" s="65" customFormat="1" x14ac:dyDescent="0.25">
      <c r="A19" s="231" t="s">
        <v>173</v>
      </c>
      <c r="B19" s="129" t="s">
        <v>174</v>
      </c>
      <c r="C19" s="129" t="s">
        <v>175</v>
      </c>
      <c r="D19" s="253" t="s">
        <v>70</v>
      </c>
      <c r="E19" s="246"/>
      <c r="F19" s="246"/>
      <c r="G19" s="214">
        <f>H19</f>
        <v>25000</v>
      </c>
      <c r="H19" s="215">
        <v>25000</v>
      </c>
      <c r="I19" s="251"/>
      <c r="J19" s="252"/>
      <c r="K19" s="67"/>
    </row>
    <row r="20" spans="1:12" s="65" customFormat="1" ht="37.5" customHeight="1" x14ac:dyDescent="0.25">
      <c r="A20" s="231" t="s">
        <v>179</v>
      </c>
      <c r="B20" s="201"/>
      <c r="C20" s="201"/>
      <c r="D20" s="245" t="s">
        <v>322</v>
      </c>
      <c r="E20" s="115"/>
      <c r="F20" s="210"/>
      <c r="G20" s="233">
        <f>G21</f>
        <v>600886</v>
      </c>
      <c r="H20" s="234">
        <f>H21</f>
        <v>535886</v>
      </c>
      <c r="I20" s="254">
        <f>J20</f>
        <v>65000</v>
      </c>
      <c r="J20" s="255">
        <f>J21</f>
        <v>65000</v>
      </c>
      <c r="K20" s="67"/>
    </row>
    <row r="21" spans="1:12" s="65" customFormat="1" ht="27" customHeight="1" x14ac:dyDescent="0.25">
      <c r="A21" s="231" t="s">
        <v>180</v>
      </c>
      <c r="B21" s="201"/>
      <c r="C21" s="201"/>
      <c r="D21" s="248" t="s">
        <v>322</v>
      </c>
      <c r="E21" s="256"/>
      <c r="F21" s="246"/>
      <c r="G21" s="214">
        <f>H21+I21</f>
        <v>600886</v>
      </c>
      <c r="H21" s="215">
        <f>H22+H23+H24</f>
        <v>535886</v>
      </c>
      <c r="I21" s="251">
        <f>J21</f>
        <v>65000</v>
      </c>
      <c r="J21" s="252">
        <f>J22</f>
        <v>65000</v>
      </c>
      <c r="K21" s="67"/>
    </row>
    <row r="22" spans="1:12" s="65" customFormat="1" ht="39" customHeight="1" x14ac:dyDescent="0.25">
      <c r="A22" s="257" t="s">
        <v>222</v>
      </c>
      <c r="B22" s="218" t="s">
        <v>223</v>
      </c>
      <c r="C22" s="257" t="s">
        <v>224</v>
      </c>
      <c r="D22" s="258" t="s">
        <v>323</v>
      </c>
      <c r="E22" s="115" t="s">
        <v>324</v>
      </c>
      <c r="F22" s="210" t="s">
        <v>325</v>
      </c>
      <c r="G22" s="214">
        <f>H22+I22</f>
        <v>204000</v>
      </c>
      <c r="H22" s="215">
        <f>85000+54000</f>
        <v>139000</v>
      </c>
      <c r="I22" s="251">
        <v>65000</v>
      </c>
      <c r="J22" s="252">
        <v>65000</v>
      </c>
      <c r="K22" s="67"/>
    </row>
    <row r="23" spans="1:12" s="65" customFormat="1" ht="36" customHeight="1" x14ac:dyDescent="0.25">
      <c r="A23" s="257" t="s">
        <v>226</v>
      </c>
      <c r="B23" s="257" t="s">
        <v>227</v>
      </c>
      <c r="C23" s="257" t="s">
        <v>224</v>
      </c>
      <c r="D23" s="258" t="s">
        <v>326</v>
      </c>
      <c r="E23" s="232" t="s">
        <v>327</v>
      </c>
      <c r="F23" s="210" t="s">
        <v>328</v>
      </c>
      <c r="G23" s="214">
        <f>H23</f>
        <v>200000</v>
      </c>
      <c r="H23" s="215">
        <v>200000</v>
      </c>
      <c r="I23" s="251"/>
      <c r="J23" s="252"/>
      <c r="K23" s="67"/>
    </row>
    <row r="24" spans="1:12" s="65" customFormat="1" ht="56.25" customHeight="1" x14ac:dyDescent="0.25">
      <c r="A24" s="257" t="s">
        <v>229</v>
      </c>
      <c r="B24" s="257" t="s">
        <v>230</v>
      </c>
      <c r="C24" s="257" t="s">
        <v>224</v>
      </c>
      <c r="D24" s="258" t="s">
        <v>329</v>
      </c>
      <c r="E24" s="232" t="s">
        <v>330</v>
      </c>
      <c r="F24" s="210" t="s">
        <v>331</v>
      </c>
      <c r="G24" s="214">
        <f>H24</f>
        <v>196886</v>
      </c>
      <c r="H24" s="215">
        <f>220000-23114</f>
        <v>196886</v>
      </c>
      <c r="I24" s="251"/>
      <c r="J24" s="252"/>
      <c r="K24" s="67"/>
    </row>
    <row r="25" spans="1:12" s="61" customFormat="1" ht="68.25" customHeight="1" x14ac:dyDescent="0.25">
      <c r="A25" s="114"/>
      <c r="B25" s="114"/>
      <c r="C25" s="114"/>
      <c r="D25" s="115"/>
      <c r="E25" s="115" t="s">
        <v>332</v>
      </c>
      <c r="F25" s="210" t="s">
        <v>333</v>
      </c>
      <c r="G25" s="116">
        <f>H25+I25</f>
        <v>18457843</v>
      </c>
      <c r="H25" s="116">
        <f>H27</f>
        <v>18282843</v>
      </c>
      <c r="I25" s="229">
        <f t="shared" ref="I25:J25" si="3">I27</f>
        <v>175000</v>
      </c>
      <c r="J25" s="259">
        <f t="shared" si="3"/>
        <v>175000</v>
      </c>
      <c r="K25" s="63"/>
    </row>
    <row r="26" spans="1:12" s="65" customFormat="1" x14ac:dyDescent="0.25">
      <c r="A26" s="218"/>
      <c r="B26" s="218"/>
      <c r="C26" s="218"/>
      <c r="D26" s="249"/>
      <c r="E26" s="249" t="s">
        <v>321</v>
      </c>
      <c r="F26" s="210"/>
      <c r="G26" s="250"/>
      <c r="H26" s="250"/>
      <c r="I26" s="251"/>
      <c r="J26" s="252"/>
    </row>
    <row r="27" spans="1:12" x14ac:dyDescent="0.25">
      <c r="A27" s="129" t="s">
        <v>104</v>
      </c>
      <c r="B27" s="129"/>
      <c r="C27" s="129"/>
      <c r="D27" s="125" t="s">
        <v>105</v>
      </c>
      <c r="E27" s="246"/>
      <c r="F27" s="246"/>
      <c r="G27" s="233">
        <f t="shared" ref="G27:G28" si="4">H27+I27</f>
        <v>18457843</v>
      </c>
      <c r="H27" s="247">
        <f>H28</f>
        <v>18282843</v>
      </c>
      <c r="I27" s="260">
        <f t="shared" ref="I27:J27" si="5">I28</f>
        <v>175000</v>
      </c>
      <c r="J27" s="261">
        <f t="shared" si="5"/>
        <v>175000</v>
      </c>
      <c r="K27" s="66"/>
      <c r="L27" s="57">
        <f>G27</f>
        <v>18457843</v>
      </c>
    </row>
    <row r="28" spans="1:12" x14ac:dyDescent="0.25">
      <c r="A28" s="129" t="s">
        <v>106</v>
      </c>
      <c r="B28" s="129"/>
      <c r="C28" s="129"/>
      <c r="D28" s="125" t="s">
        <v>105</v>
      </c>
      <c r="E28" s="246"/>
      <c r="F28" s="246"/>
      <c r="G28" s="233">
        <f t="shared" si="4"/>
        <v>18457843</v>
      </c>
      <c r="H28" s="247">
        <f>H29+H30</f>
        <v>18282843</v>
      </c>
      <c r="I28" s="260">
        <f>J28</f>
        <v>175000</v>
      </c>
      <c r="J28" s="261">
        <f>J29+J30</f>
        <v>175000</v>
      </c>
      <c r="K28" s="66"/>
    </row>
    <row r="29" spans="1:12" s="65" customFormat="1" ht="31.5" x14ac:dyDescent="0.25">
      <c r="A29" s="218" t="s">
        <v>111</v>
      </c>
      <c r="B29" s="218" t="s">
        <v>112</v>
      </c>
      <c r="C29" s="218" t="s">
        <v>113</v>
      </c>
      <c r="D29" s="219" t="s">
        <v>114</v>
      </c>
      <c r="E29" s="115"/>
      <c r="F29" s="210"/>
      <c r="G29" s="250">
        <f>H29+I29</f>
        <v>18457843</v>
      </c>
      <c r="H29" s="250">
        <f>14793794+388470+2286179+30000+634400+150000</f>
        <v>18282843</v>
      </c>
      <c r="I29" s="251">
        <f>J29</f>
        <v>175000</v>
      </c>
      <c r="J29" s="252">
        <v>175000</v>
      </c>
    </row>
    <row r="30" spans="1:12" x14ac:dyDescent="0.25">
      <c r="A30" s="257"/>
      <c r="B30" s="218"/>
      <c r="C30" s="218"/>
      <c r="D30" s="262"/>
      <c r="E30" s="210"/>
      <c r="F30" s="210"/>
      <c r="G30" s="249">
        <f>I30</f>
        <v>0</v>
      </c>
      <c r="H30" s="249"/>
      <c r="I30" s="249">
        <v>0</v>
      </c>
      <c r="J30" s="263">
        <v>0</v>
      </c>
      <c r="K30" s="68"/>
    </row>
    <row r="31" spans="1:12" ht="0.75" hidden="1" customHeight="1" x14ac:dyDescent="0.25">
      <c r="A31" s="201"/>
      <c r="B31" s="201"/>
      <c r="C31" s="201"/>
      <c r="D31" s="216"/>
      <c r="E31" s="246"/>
      <c r="F31" s="246"/>
      <c r="G31" s="203"/>
      <c r="H31" s="264"/>
      <c r="I31" s="264"/>
      <c r="J31" s="265"/>
      <c r="K31" s="66"/>
    </row>
    <row r="32" spans="1:12" hidden="1" x14ac:dyDescent="0.25">
      <c r="A32" s="201"/>
      <c r="B32" s="201"/>
      <c r="C32" s="201"/>
      <c r="D32" s="216"/>
      <c r="E32" s="246"/>
      <c r="F32" s="210"/>
      <c r="G32" s="203">
        <f>H32+I32</f>
        <v>0</v>
      </c>
      <c r="H32" s="264">
        <v>0</v>
      </c>
      <c r="I32" s="264">
        <f>J32</f>
        <v>0</v>
      </c>
      <c r="J32" s="265">
        <v>0</v>
      </c>
      <c r="K32" s="66"/>
    </row>
    <row r="33" spans="1:12" hidden="1" x14ac:dyDescent="0.25">
      <c r="A33" s="201"/>
      <c r="B33" s="201"/>
      <c r="C33" s="201"/>
      <c r="D33" s="266"/>
      <c r="E33" s="246"/>
      <c r="F33" s="210"/>
      <c r="G33" s="203">
        <f t="shared" ref="G33" si="6">H33+I33</f>
        <v>0</v>
      </c>
      <c r="H33" s="204">
        <v>0</v>
      </c>
      <c r="I33" s="204">
        <v>0</v>
      </c>
      <c r="J33" s="205">
        <v>0</v>
      </c>
      <c r="K33" s="66"/>
    </row>
    <row r="34" spans="1:12" ht="27.75" hidden="1" customHeight="1" x14ac:dyDescent="0.25">
      <c r="A34" s="201"/>
      <c r="B34" s="201"/>
      <c r="C34" s="201"/>
      <c r="D34" s="266"/>
      <c r="E34" s="246"/>
      <c r="F34" s="246"/>
      <c r="G34" s="203">
        <f>H34+I34</f>
        <v>0</v>
      </c>
      <c r="H34" s="204"/>
      <c r="I34" s="204">
        <f>J34</f>
        <v>0</v>
      </c>
      <c r="J34" s="205">
        <v>0</v>
      </c>
      <c r="K34" s="66"/>
    </row>
    <row r="35" spans="1:12" hidden="1" x14ac:dyDescent="0.25">
      <c r="A35" s="201"/>
      <c r="B35" s="201"/>
      <c r="C35" s="201"/>
      <c r="D35" s="210"/>
      <c r="E35" s="246"/>
      <c r="F35" s="210"/>
      <c r="G35" s="203">
        <f>H35+I35</f>
        <v>0</v>
      </c>
      <c r="H35" s="204"/>
      <c r="I35" s="204">
        <f>J35</f>
        <v>0</v>
      </c>
      <c r="J35" s="205">
        <v>0</v>
      </c>
      <c r="K35" s="66"/>
    </row>
    <row r="36" spans="1:12" ht="13.5" hidden="1" customHeight="1" x14ac:dyDescent="0.25">
      <c r="A36" s="201"/>
      <c r="B36" s="201"/>
      <c r="C36" s="201"/>
      <c r="D36" s="160"/>
      <c r="E36" s="246"/>
      <c r="F36" s="210"/>
      <c r="G36" s="203">
        <f>H36+I36</f>
        <v>0</v>
      </c>
      <c r="H36" s="204"/>
      <c r="I36" s="204">
        <f>J36</f>
        <v>0</v>
      </c>
      <c r="J36" s="205">
        <v>0</v>
      </c>
      <c r="K36" s="66"/>
    </row>
    <row r="37" spans="1:12" s="61" customFormat="1" x14ac:dyDescent="0.25">
      <c r="A37" s="114"/>
      <c r="B37" s="114"/>
      <c r="C37" s="114"/>
      <c r="D37" s="115"/>
      <c r="E37" s="115" t="s">
        <v>335</v>
      </c>
      <c r="F37" s="210"/>
      <c r="G37" s="116">
        <f>H37+I37</f>
        <v>6950405</v>
      </c>
      <c r="H37" s="116">
        <f>H39</f>
        <v>6950405</v>
      </c>
      <c r="I37" s="229">
        <f t="shared" ref="I37:J37" si="7">I39</f>
        <v>0</v>
      </c>
      <c r="J37" s="117">
        <f t="shared" si="7"/>
        <v>0</v>
      </c>
      <c r="L37" s="63">
        <f>G37</f>
        <v>6950405</v>
      </c>
    </row>
    <row r="38" spans="1:12" s="65" customFormat="1" x14ac:dyDescent="0.25">
      <c r="A38" s="218"/>
      <c r="B38" s="218"/>
      <c r="C38" s="218"/>
      <c r="D38" s="249"/>
      <c r="E38" s="249" t="s">
        <v>321</v>
      </c>
      <c r="F38" s="210"/>
      <c r="G38" s="250"/>
      <c r="H38" s="250"/>
      <c r="I38" s="251"/>
      <c r="J38" s="267"/>
    </row>
    <row r="39" spans="1:12" x14ac:dyDescent="0.25">
      <c r="A39" s="129" t="s">
        <v>104</v>
      </c>
      <c r="B39" s="129"/>
      <c r="C39" s="129"/>
      <c r="D39" s="125" t="s">
        <v>105</v>
      </c>
      <c r="E39" s="246"/>
      <c r="F39" s="246"/>
      <c r="G39" s="233">
        <f>H39+I39</f>
        <v>6950405</v>
      </c>
      <c r="H39" s="247">
        <f>H40</f>
        <v>6950405</v>
      </c>
      <c r="I39" s="260">
        <f t="shared" ref="I39:J39" si="8">I40</f>
        <v>0</v>
      </c>
      <c r="J39" s="261">
        <f t="shared" si="8"/>
        <v>0</v>
      </c>
      <c r="K39" s="66"/>
    </row>
    <row r="40" spans="1:12" x14ac:dyDescent="0.25">
      <c r="A40" s="129" t="s">
        <v>106</v>
      </c>
      <c r="B40" s="129"/>
      <c r="C40" s="129"/>
      <c r="D40" s="125" t="s">
        <v>105</v>
      </c>
      <c r="E40" s="246"/>
      <c r="F40" s="246"/>
      <c r="G40" s="233">
        <f>H40+I40</f>
        <v>6950405</v>
      </c>
      <c r="H40" s="247">
        <f>H41+H43+H44+H46+H47+H48+H45+H42</f>
        <v>6950405</v>
      </c>
      <c r="I40" s="260">
        <f>I41</f>
        <v>0</v>
      </c>
      <c r="J40" s="261">
        <f>J41</f>
        <v>0</v>
      </c>
      <c r="K40" s="66"/>
    </row>
    <row r="41" spans="1:12" ht="45.75" customHeight="1" x14ac:dyDescent="0.25">
      <c r="A41" s="195" t="s">
        <v>123</v>
      </c>
      <c r="B41" s="195" t="s">
        <v>124</v>
      </c>
      <c r="C41" s="195" t="s">
        <v>125</v>
      </c>
      <c r="D41" s="196" t="s">
        <v>126</v>
      </c>
      <c r="E41" s="115" t="s">
        <v>336</v>
      </c>
      <c r="F41" s="210" t="s">
        <v>337</v>
      </c>
      <c r="G41" s="197">
        <f>H41+I41</f>
        <v>1879000</v>
      </c>
      <c r="H41" s="197">
        <f>1759000+62000+58000</f>
        <v>1879000</v>
      </c>
      <c r="I41" s="198">
        <v>0</v>
      </c>
      <c r="J41" s="199">
        <v>0</v>
      </c>
      <c r="K41" s="57"/>
      <c r="L41" s="57"/>
    </row>
    <row r="42" spans="1:12" ht="31.5" x14ac:dyDescent="0.25">
      <c r="A42" s="200" t="s">
        <v>173</v>
      </c>
      <c r="B42" s="201" t="s">
        <v>174</v>
      </c>
      <c r="C42" s="201" t="s">
        <v>175</v>
      </c>
      <c r="D42" s="202" t="s">
        <v>70</v>
      </c>
      <c r="E42" s="115" t="s">
        <v>336</v>
      </c>
      <c r="F42" s="210" t="s">
        <v>337</v>
      </c>
      <c r="G42" s="203">
        <f t="shared" ref="G42:G47" si="9">H42</f>
        <v>3350605</v>
      </c>
      <c r="H42" s="204">
        <v>3350605</v>
      </c>
      <c r="I42" s="204"/>
      <c r="J42" s="205"/>
      <c r="K42" s="57"/>
    </row>
    <row r="43" spans="1:12" ht="94.5" customHeight="1" x14ac:dyDescent="0.25">
      <c r="A43" s="195" t="s">
        <v>123</v>
      </c>
      <c r="B43" s="195" t="s">
        <v>124</v>
      </c>
      <c r="C43" s="195" t="s">
        <v>125</v>
      </c>
      <c r="D43" s="160" t="s">
        <v>126</v>
      </c>
      <c r="E43" s="206" t="s">
        <v>338</v>
      </c>
      <c r="F43" s="210" t="s">
        <v>339</v>
      </c>
      <c r="G43" s="197">
        <f t="shared" si="9"/>
        <v>500000</v>
      </c>
      <c r="H43" s="197">
        <v>500000</v>
      </c>
      <c r="I43" s="198"/>
      <c r="J43" s="207"/>
      <c r="K43" s="108"/>
    </row>
    <row r="44" spans="1:12" ht="63" x14ac:dyDescent="0.25">
      <c r="A44" s="195" t="s">
        <v>123</v>
      </c>
      <c r="B44" s="195" t="s">
        <v>124</v>
      </c>
      <c r="C44" s="195" t="s">
        <v>125</v>
      </c>
      <c r="D44" s="160" t="s">
        <v>126</v>
      </c>
      <c r="E44" s="208" t="s">
        <v>340</v>
      </c>
      <c r="F44" s="210" t="s">
        <v>341</v>
      </c>
      <c r="G44" s="197">
        <f t="shared" si="9"/>
        <v>720800</v>
      </c>
      <c r="H44" s="197">
        <v>720800</v>
      </c>
      <c r="I44" s="198"/>
      <c r="J44" s="209"/>
      <c r="K44" s="57"/>
    </row>
    <row r="45" spans="1:12" hidden="1" x14ac:dyDescent="0.25">
      <c r="A45" s="195"/>
      <c r="B45" s="195"/>
      <c r="C45" s="195"/>
      <c r="D45" s="196"/>
      <c r="E45" s="115"/>
      <c r="F45" s="210" t="s">
        <v>337</v>
      </c>
      <c r="G45" s="197">
        <f t="shared" si="9"/>
        <v>0</v>
      </c>
      <c r="H45" s="197"/>
      <c r="I45" s="198"/>
      <c r="J45" s="209"/>
      <c r="K45" s="57"/>
    </row>
    <row r="46" spans="1:12" hidden="1" x14ac:dyDescent="0.25">
      <c r="A46" s="201"/>
      <c r="B46" s="201"/>
      <c r="C46" s="201"/>
      <c r="D46" s="210"/>
      <c r="E46" s="211"/>
      <c r="F46" s="210" t="s">
        <v>337</v>
      </c>
      <c r="G46" s="203">
        <f t="shared" si="9"/>
        <v>0</v>
      </c>
      <c r="H46" s="204">
        <v>0</v>
      </c>
      <c r="I46" s="204"/>
      <c r="J46" s="212"/>
      <c r="K46" s="57"/>
    </row>
    <row r="47" spans="1:12" ht="47.25" x14ac:dyDescent="0.25">
      <c r="A47" s="201" t="s">
        <v>119</v>
      </c>
      <c r="B47" s="201" t="s">
        <v>120</v>
      </c>
      <c r="C47" s="201" t="s">
        <v>121</v>
      </c>
      <c r="D47" s="202" t="s">
        <v>342</v>
      </c>
      <c r="E47" s="213" t="s">
        <v>456</v>
      </c>
      <c r="F47" s="210" t="s">
        <v>343</v>
      </c>
      <c r="G47" s="214">
        <f t="shared" si="9"/>
        <v>500000</v>
      </c>
      <c r="H47" s="215">
        <v>500000</v>
      </c>
      <c r="I47" s="204"/>
      <c r="J47" s="205"/>
      <c r="K47" s="108"/>
    </row>
    <row r="48" spans="1:12" hidden="1" x14ac:dyDescent="0.25">
      <c r="A48" s="200"/>
      <c r="B48" s="201"/>
      <c r="C48" s="201"/>
      <c r="D48" s="216"/>
      <c r="E48" s="206"/>
      <c r="F48" s="210" t="s">
        <v>337</v>
      </c>
      <c r="G48" s="203"/>
      <c r="H48" s="204"/>
      <c r="I48" s="204"/>
      <c r="J48" s="205"/>
    </row>
    <row r="49" spans="1:12" hidden="1" x14ac:dyDescent="0.25">
      <c r="A49" s="129" t="s">
        <v>104</v>
      </c>
      <c r="B49" s="129"/>
      <c r="C49" s="129"/>
      <c r="D49" s="217" t="s">
        <v>334</v>
      </c>
      <c r="E49" s="206"/>
      <c r="F49" s="210"/>
      <c r="G49" s="203">
        <f t="shared" ref="G49:G51" si="10">H49</f>
        <v>0</v>
      </c>
      <c r="H49" s="204">
        <f>H50</f>
        <v>0</v>
      </c>
      <c r="I49" s="204"/>
      <c r="J49" s="205"/>
    </row>
    <row r="50" spans="1:12" hidden="1" x14ac:dyDescent="0.25">
      <c r="A50" s="129" t="s">
        <v>106</v>
      </c>
      <c r="B50" s="129"/>
      <c r="C50" s="129"/>
      <c r="D50" s="217" t="s">
        <v>334</v>
      </c>
      <c r="E50" s="206"/>
      <c r="F50" s="210"/>
      <c r="G50" s="203">
        <f t="shared" si="10"/>
        <v>0</v>
      </c>
      <c r="H50" s="204">
        <f>H51</f>
        <v>0</v>
      </c>
      <c r="I50" s="204"/>
      <c r="J50" s="205"/>
    </row>
    <row r="51" spans="1:12" hidden="1" x14ac:dyDescent="0.25">
      <c r="A51" s="218" t="s">
        <v>344</v>
      </c>
      <c r="B51" s="218" t="s">
        <v>345</v>
      </c>
      <c r="C51" s="218" t="s">
        <v>346</v>
      </c>
      <c r="D51" s="219" t="s">
        <v>347</v>
      </c>
      <c r="E51" s="206"/>
      <c r="F51" s="210"/>
      <c r="G51" s="203">
        <f t="shared" si="10"/>
        <v>0</v>
      </c>
      <c r="H51" s="204"/>
      <c r="I51" s="204"/>
      <c r="J51" s="205"/>
    </row>
    <row r="52" spans="1:12" ht="31.5" x14ac:dyDescent="0.25">
      <c r="A52" s="114"/>
      <c r="B52" s="114"/>
      <c r="C52" s="114"/>
      <c r="D52" s="115"/>
      <c r="E52" s="115" t="s">
        <v>348</v>
      </c>
      <c r="F52" s="210" t="s">
        <v>349</v>
      </c>
      <c r="G52" s="116">
        <f>H52+I52</f>
        <v>12605692.5</v>
      </c>
      <c r="H52" s="116">
        <f>H54</f>
        <v>0</v>
      </c>
      <c r="I52" s="116">
        <f>J52</f>
        <v>12605692.5</v>
      </c>
      <c r="J52" s="268">
        <f>J54+J65+J76</f>
        <v>12605692.5</v>
      </c>
      <c r="K52" s="57"/>
      <c r="L52" s="57">
        <f>G52</f>
        <v>12605692.5</v>
      </c>
    </row>
    <row r="53" spans="1:12" x14ac:dyDescent="0.25">
      <c r="A53" s="218"/>
      <c r="B53" s="218"/>
      <c r="C53" s="218"/>
      <c r="D53" s="249"/>
      <c r="E53" s="249" t="s">
        <v>321</v>
      </c>
      <c r="F53" s="210"/>
      <c r="G53" s="250"/>
      <c r="H53" s="250"/>
      <c r="I53" s="250"/>
      <c r="J53" s="269"/>
      <c r="K53" s="68"/>
    </row>
    <row r="54" spans="1:12" x14ac:dyDescent="0.25">
      <c r="A54" s="129" t="s">
        <v>104</v>
      </c>
      <c r="B54" s="129"/>
      <c r="C54" s="129"/>
      <c r="D54" s="125" t="s">
        <v>105</v>
      </c>
      <c r="E54" s="246"/>
      <c r="F54" s="246"/>
      <c r="G54" s="233">
        <f t="shared" ref="G54" si="11">H54+I54</f>
        <v>6551876.5</v>
      </c>
      <c r="H54" s="247">
        <f>H55</f>
        <v>0</v>
      </c>
      <c r="I54" s="247">
        <f t="shared" ref="I54:J54" si="12">I55</f>
        <v>6551876.5</v>
      </c>
      <c r="J54" s="270">
        <f t="shared" si="12"/>
        <v>6551876.5</v>
      </c>
    </row>
    <row r="55" spans="1:12" x14ac:dyDescent="0.25">
      <c r="A55" s="129" t="s">
        <v>106</v>
      </c>
      <c r="B55" s="129"/>
      <c r="C55" s="129"/>
      <c r="D55" s="125" t="s">
        <v>105</v>
      </c>
      <c r="E55" s="246"/>
      <c r="F55" s="246"/>
      <c r="G55" s="233">
        <f>H55+I55</f>
        <v>6551876.5</v>
      </c>
      <c r="H55" s="247">
        <f>H66+H65+H57+H61+H60</f>
        <v>0</v>
      </c>
      <c r="I55" s="247">
        <f>J55+I57</f>
        <v>6551876.5</v>
      </c>
      <c r="J55" s="270">
        <f>J60+J61+J62+J63+J64</f>
        <v>6551876.5</v>
      </c>
    </row>
    <row r="56" spans="1:12" ht="31.5" hidden="1" x14ac:dyDescent="0.25">
      <c r="A56" s="201" t="s">
        <v>350</v>
      </c>
      <c r="B56" s="201" t="s">
        <v>214</v>
      </c>
      <c r="C56" s="201" t="s">
        <v>202</v>
      </c>
      <c r="D56" s="216" t="s">
        <v>351</v>
      </c>
      <c r="E56" s="246"/>
      <c r="F56" s="246"/>
      <c r="G56" s="203">
        <f>H56+I56</f>
        <v>0</v>
      </c>
      <c r="H56" s="264"/>
      <c r="I56" s="264">
        <f>J56</f>
        <v>0</v>
      </c>
      <c r="J56" s="265"/>
    </row>
    <row r="57" spans="1:12" ht="47.25" hidden="1" x14ac:dyDescent="0.25">
      <c r="A57" s="271" t="s">
        <v>352</v>
      </c>
      <c r="B57" s="271" t="s">
        <v>353</v>
      </c>
      <c r="C57" s="161" t="s">
        <v>189</v>
      </c>
      <c r="D57" s="160" t="s">
        <v>354</v>
      </c>
      <c r="E57" s="246"/>
      <c r="F57" s="246"/>
      <c r="G57" s="203">
        <f>H57</f>
        <v>0</v>
      </c>
      <c r="H57" s="264"/>
      <c r="I57" s="264">
        <v>0</v>
      </c>
      <c r="J57" s="265"/>
    </row>
    <row r="58" spans="1:12" hidden="1" x14ac:dyDescent="0.25">
      <c r="A58" s="271" t="s">
        <v>352</v>
      </c>
      <c r="B58" s="271" t="s">
        <v>353</v>
      </c>
      <c r="C58" s="161" t="s">
        <v>189</v>
      </c>
      <c r="D58" s="160" t="s">
        <v>355</v>
      </c>
      <c r="E58" s="246"/>
      <c r="F58" s="246"/>
      <c r="G58" s="203">
        <f>H58+I58</f>
        <v>0</v>
      </c>
      <c r="H58" s="264"/>
      <c r="I58" s="264">
        <v>0</v>
      </c>
      <c r="J58" s="265">
        <v>0</v>
      </c>
    </row>
    <row r="59" spans="1:12" hidden="1" x14ac:dyDescent="0.25">
      <c r="A59" s="271" t="s">
        <v>356</v>
      </c>
      <c r="B59" s="271" t="s">
        <v>233</v>
      </c>
      <c r="C59" s="161" t="s">
        <v>234</v>
      </c>
      <c r="D59" s="160" t="s">
        <v>235</v>
      </c>
      <c r="E59" s="246"/>
      <c r="F59" s="246"/>
      <c r="G59" s="203">
        <f t="shared" ref="G59:G78" si="13">H59+I59</f>
        <v>0</v>
      </c>
      <c r="H59" s="264"/>
      <c r="I59" s="264">
        <f t="shared" ref="I59:I60" si="14">J59</f>
        <v>0</v>
      </c>
      <c r="J59" s="265"/>
    </row>
    <row r="60" spans="1:12" hidden="1" x14ac:dyDescent="0.25">
      <c r="A60" s="271"/>
      <c r="B60" s="271"/>
      <c r="C60" s="161"/>
      <c r="D60" s="272"/>
      <c r="E60" s="246"/>
      <c r="F60" s="246"/>
      <c r="G60" s="203">
        <f t="shared" si="13"/>
        <v>0</v>
      </c>
      <c r="H60" s="264"/>
      <c r="I60" s="264">
        <f t="shared" si="14"/>
        <v>0</v>
      </c>
      <c r="J60" s="265">
        <v>0</v>
      </c>
    </row>
    <row r="61" spans="1:12" s="61" customFormat="1" ht="47.25" x14ac:dyDescent="0.25">
      <c r="A61" s="271" t="s">
        <v>107</v>
      </c>
      <c r="B61" s="271" t="s">
        <v>108</v>
      </c>
      <c r="C61" s="161" t="s">
        <v>109</v>
      </c>
      <c r="D61" s="160" t="s">
        <v>110</v>
      </c>
      <c r="E61" s="246"/>
      <c r="F61" s="246"/>
      <c r="G61" s="203">
        <f t="shared" si="13"/>
        <v>2486300</v>
      </c>
      <c r="H61" s="264"/>
      <c r="I61" s="264">
        <f>J61</f>
        <v>2486300</v>
      </c>
      <c r="J61" s="265">
        <f>408000+385000+2000000-85000+21000-145000+27300+175000-J64</f>
        <v>2486300</v>
      </c>
      <c r="K61" s="63"/>
    </row>
    <row r="62" spans="1:12" s="61" customFormat="1" x14ac:dyDescent="0.25">
      <c r="A62" s="271" t="s">
        <v>134</v>
      </c>
      <c r="B62" s="271">
        <v>6030</v>
      </c>
      <c r="C62" s="161" t="s">
        <v>129</v>
      </c>
      <c r="D62" s="160" t="s">
        <v>508</v>
      </c>
      <c r="E62" s="246"/>
      <c r="F62" s="246"/>
      <c r="G62" s="214">
        <f>I62</f>
        <v>410000</v>
      </c>
      <c r="H62" s="264"/>
      <c r="I62" s="273">
        <f>J62</f>
        <v>410000</v>
      </c>
      <c r="J62" s="273">
        <v>410000</v>
      </c>
      <c r="K62" s="69"/>
    </row>
    <row r="63" spans="1:12" s="61" customFormat="1" x14ac:dyDescent="0.25">
      <c r="A63" s="271" t="s">
        <v>143</v>
      </c>
      <c r="B63" s="271" t="s">
        <v>144</v>
      </c>
      <c r="C63" s="161" t="s">
        <v>139</v>
      </c>
      <c r="D63" s="160" t="s">
        <v>357</v>
      </c>
      <c r="E63" s="246"/>
      <c r="F63" s="246"/>
      <c r="G63" s="214">
        <f>I63</f>
        <v>3355576.5</v>
      </c>
      <c r="H63" s="264"/>
      <c r="I63" s="273">
        <f>J63</f>
        <v>3355576.5</v>
      </c>
      <c r="J63" s="273">
        <f>616118+3911000-616118+279500-834923.5</f>
        <v>3355576.5</v>
      </c>
      <c r="K63" s="69"/>
    </row>
    <row r="64" spans="1:12" s="61" customFormat="1" x14ac:dyDescent="0.25">
      <c r="A64" s="271" t="s">
        <v>585</v>
      </c>
      <c r="B64" s="271">
        <v>7330</v>
      </c>
      <c r="C64" s="161" t="s">
        <v>371</v>
      </c>
      <c r="D64" s="160" t="s">
        <v>586</v>
      </c>
      <c r="E64" s="246"/>
      <c r="F64" s="246"/>
      <c r="G64" s="203">
        <f t="shared" ref="G64" si="15">H64+I64</f>
        <v>300000</v>
      </c>
      <c r="H64" s="264"/>
      <c r="I64" s="264">
        <f>J64</f>
        <v>300000</v>
      </c>
      <c r="J64" s="265">
        <v>300000</v>
      </c>
      <c r="K64" s="63"/>
    </row>
    <row r="65" spans="1:12" s="65" customFormat="1" ht="29.25" customHeight="1" x14ac:dyDescent="0.25">
      <c r="A65" s="231" t="s">
        <v>179</v>
      </c>
      <c r="B65" s="201"/>
      <c r="C65" s="201"/>
      <c r="D65" s="245" t="s">
        <v>322</v>
      </c>
      <c r="E65" s="246"/>
      <c r="F65" s="210"/>
      <c r="G65" s="274">
        <f t="shared" si="13"/>
        <v>5933816</v>
      </c>
      <c r="H65" s="260"/>
      <c r="I65" s="260">
        <f>J65</f>
        <v>5933816</v>
      </c>
      <c r="J65" s="260">
        <f>J66</f>
        <v>5933816</v>
      </c>
    </row>
    <row r="66" spans="1:12" x14ac:dyDescent="0.25">
      <c r="A66" s="231" t="s">
        <v>180</v>
      </c>
      <c r="B66" s="201"/>
      <c r="C66" s="201"/>
      <c r="D66" s="248" t="s">
        <v>322</v>
      </c>
      <c r="E66" s="246"/>
      <c r="F66" s="210"/>
      <c r="G66" s="274">
        <f>H66+I66</f>
        <v>5933816</v>
      </c>
      <c r="H66" s="275"/>
      <c r="I66" s="275">
        <f>SUM(I67:I75)</f>
        <v>5933816</v>
      </c>
      <c r="J66" s="275">
        <f>SUM(J67:J75)</f>
        <v>5933816</v>
      </c>
      <c r="K66" s="70"/>
    </row>
    <row r="67" spans="1:12" ht="31.5" x14ac:dyDescent="0.25">
      <c r="A67" s="271" t="s">
        <v>181</v>
      </c>
      <c r="B67" s="271" t="s">
        <v>182</v>
      </c>
      <c r="C67" s="161" t="s">
        <v>109</v>
      </c>
      <c r="D67" s="160" t="s">
        <v>183</v>
      </c>
      <c r="E67" s="210"/>
      <c r="F67" s="210"/>
      <c r="G67" s="198">
        <f>I67</f>
        <v>25000</v>
      </c>
      <c r="H67" s="198"/>
      <c r="I67" s="198">
        <f t="shared" ref="I67:I71" si="16">J67</f>
        <v>25000</v>
      </c>
      <c r="J67" s="198">
        <v>25000</v>
      </c>
    </row>
    <row r="68" spans="1:12" x14ac:dyDescent="0.25">
      <c r="A68" s="271" t="s">
        <v>184</v>
      </c>
      <c r="B68" s="201" t="s">
        <v>121</v>
      </c>
      <c r="C68" s="161" t="s">
        <v>185</v>
      </c>
      <c r="D68" s="276" t="s">
        <v>186</v>
      </c>
      <c r="E68" s="246"/>
      <c r="F68" s="210"/>
      <c r="G68" s="203">
        <f t="shared" si="13"/>
        <v>195460</v>
      </c>
      <c r="H68" s="204"/>
      <c r="I68" s="198">
        <f t="shared" si="16"/>
        <v>195460</v>
      </c>
      <c r="J68" s="204">
        <f>140000+55460</f>
        <v>195460</v>
      </c>
      <c r="K68" s="70"/>
    </row>
    <row r="69" spans="1:12" ht="25.5" x14ac:dyDescent="0.25">
      <c r="A69" s="271" t="s">
        <v>187</v>
      </c>
      <c r="B69" s="201" t="s">
        <v>188</v>
      </c>
      <c r="C69" s="161" t="s">
        <v>189</v>
      </c>
      <c r="D69" s="276" t="s">
        <v>190</v>
      </c>
      <c r="E69" s="246"/>
      <c r="F69" s="210"/>
      <c r="G69" s="203">
        <f t="shared" si="13"/>
        <v>174000</v>
      </c>
      <c r="H69" s="204"/>
      <c r="I69" s="198">
        <f t="shared" si="16"/>
        <v>174000</v>
      </c>
      <c r="J69" s="204">
        <f>150000+24000</f>
        <v>174000</v>
      </c>
      <c r="K69" s="70"/>
    </row>
    <row r="70" spans="1:12" ht="38.25" x14ac:dyDescent="0.25">
      <c r="A70" s="271" t="s">
        <v>486</v>
      </c>
      <c r="B70" s="201" t="s">
        <v>490</v>
      </c>
      <c r="C70" s="161" t="s">
        <v>202</v>
      </c>
      <c r="D70" s="276" t="s">
        <v>209</v>
      </c>
      <c r="E70" s="246"/>
      <c r="F70" s="210"/>
      <c r="G70" s="203">
        <f t="shared" si="13"/>
        <v>75149</v>
      </c>
      <c r="H70" s="204"/>
      <c r="I70" s="198">
        <f t="shared" si="16"/>
        <v>75149</v>
      </c>
      <c r="J70" s="204">
        <v>75149</v>
      </c>
      <c r="K70" s="70"/>
    </row>
    <row r="71" spans="1:12" ht="38.25" x14ac:dyDescent="0.25">
      <c r="A71" s="271" t="s">
        <v>487</v>
      </c>
      <c r="B71" s="201" t="s">
        <v>491</v>
      </c>
      <c r="C71" s="161" t="s">
        <v>202</v>
      </c>
      <c r="D71" s="276" t="s">
        <v>212</v>
      </c>
      <c r="E71" s="246"/>
      <c r="F71" s="210"/>
      <c r="G71" s="203">
        <f t="shared" si="13"/>
        <v>676300</v>
      </c>
      <c r="H71" s="204"/>
      <c r="I71" s="198">
        <f t="shared" si="16"/>
        <v>676300</v>
      </c>
      <c r="J71" s="204">
        <v>676300</v>
      </c>
      <c r="K71" s="70"/>
    </row>
    <row r="72" spans="1:12" x14ac:dyDescent="0.25">
      <c r="A72" s="271" t="s">
        <v>200</v>
      </c>
      <c r="B72" s="271">
        <v>1141</v>
      </c>
      <c r="C72" s="161" t="s">
        <v>202</v>
      </c>
      <c r="D72" s="160" t="s">
        <v>203</v>
      </c>
      <c r="E72" s="210"/>
      <c r="F72" s="210"/>
      <c r="G72" s="198">
        <f>I72</f>
        <v>125900</v>
      </c>
      <c r="H72" s="198"/>
      <c r="I72" s="198">
        <f t="shared" ref="I72:I78" si="17">J72</f>
        <v>125900</v>
      </c>
      <c r="J72" s="198">
        <f>132000+50000-56100</f>
        <v>125900</v>
      </c>
    </row>
    <row r="73" spans="1:12" ht="27.75" customHeight="1" x14ac:dyDescent="0.25">
      <c r="A73" s="271" t="s">
        <v>216</v>
      </c>
      <c r="B73" s="271" t="s">
        <v>217</v>
      </c>
      <c r="C73" s="161" t="s">
        <v>202</v>
      </c>
      <c r="D73" s="160" t="s">
        <v>218</v>
      </c>
      <c r="E73" s="246"/>
      <c r="F73" s="246"/>
      <c r="G73" s="203">
        <f t="shared" ref="G73" si="18">H73+I73</f>
        <v>799877</v>
      </c>
      <c r="H73" s="264"/>
      <c r="I73" s="264">
        <f t="shared" si="17"/>
        <v>799877</v>
      </c>
      <c r="J73" s="264">
        <f>200000+171422-200000+628455</f>
        <v>799877</v>
      </c>
      <c r="K73" s="66"/>
    </row>
    <row r="74" spans="1:12" x14ac:dyDescent="0.25">
      <c r="A74" s="271" t="s">
        <v>232</v>
      </c>
      <c r="B74" s="271">
        <v>4030</v>
      </c>
      <c r="C74" s="161" t="s">
        <v>234</v>
      </c>
      <c r="D74" s="160" t="s">
        <v>235</v>
      </c>
      <c r="E74" s="210"/>
      <c r="F74" s="210"/>
      <c r="G74" s="198">
        <f>H74+I74</f>
        <v>100000</v>
      </c>
      <c r="H74" s="198"/>
      <c r="I74" s="198">
        <f>J74</f>
        <v>100000</v>
      </c>
      <c r="J74" s="198">
        <v>100000</v>
      </c>
    </row>
    <row r="75" spans="1:12" ht="31.5" x14ac:dyDescent="0.25">
      <c r="A75" s="271" t="s">
        <v>236</v>
      </c>
      <c r="B75" s="271" t="s">
        <v>237</v>
      </c>
      <c r="C75" s="161" t="s">
        <v>238</v>
      </c>
      <c r="D75" s="272" t="s">
        <v>239</v>
      </c>
      <c r="E75" s="210"/>
      <c r="F75" s="210"/>
      <c r="G75" s="198">
        <f>I75</f>
        <v>3762130</v>
      </c>
      <c r="H75" s="198"/>
      <c r="I75" s="198">
        <f t="shared" si="17"/>
        <v>3762130</v>
      </c>
      <c r="J75" s="198">
        <f>4175740+158390-150000-500000+78000</f>
        <v>3762130</v>
      </c>
      <c r="K75" s="68"/>
    </row>
    <row r="76" spans="1:12" x14ac:dyDescent="0.25">
      <c r="A76" s="122">
        <v>3700000</v>
      </c>
      <c r="B76" s="271"/>
      <c r="C76" s="161"/>
      <c r="D76" s="125" t="s">
        <v>245</v>
      </c>
      <c r="E76" s="210"/>
      <c r="F76" s="210"/>
      <c r="G76" s="229">
        <f>I76</f>
        <v>120000</v>
      </c>
      <c r="H76" s="229"/>
      <c r="I76" s="229">
        <f t="shared" si="17"/>
        <v>120000</v>
      </c>
      <c r="J76" s="229">
        <f>J77</f>
        <v>120000</v>
      </c>
    </row>
    <row r="77" spans="1:12" x14ac:dyDescent="0.25">
      <c r="A77" s="122">
        <v>3710000</v>
      </c>
      <c r="B77" s="271"/>
      <c r="C77" s="161"/>
      <c r="D77" s="125" t="s">
        <v>245</v>
      </c>
      <c r="E77" s="210"/>
      <c r="F77" s="210"/>
      <c r="G77" s="229">
        <f>I77</f>
        <v>120000</v>
      </c>
      <c r="H77" s="229"/>
      <c r="I77" s="229">
        <f t="shared" si="17"/>
        <v>120000</v>
      </c>
      <c r="J77" s="229">
        <f>J78</f>
        <v>120000</v>
      </c>
    </row>
    <row r="78" spans="1:12" ht="31.5" x14ac:dyDescent="0.25">
      <c r="A78" s="271" t="s">
        <v>247</v>
      </c>
      <c r="B78" s="271" t="s">
        <v>182</v>
      </c>
      <c r="C78" s="161" t="s">
        <v>109</v>
      </c>
      <c r="D78" s="277" t="s">
        <v>183</v>
      </c>
      <c r="E78" s="210"/>
      <c r="F78" s="210"/>
      <c r="G78" s="197">
        <f t="shared" si="13"/>
        <v>120000</v>
      </c>
      <c r="H78" s="198"/>
      <c r="I78" s="197">
        <f t="shared" si="17"/>
        <v>120000</v>
      </c>
      <c r="J78" s="197">
        <v>120000</v>
      </c>
    </row>
    <row r="79" spans="1:12" s="61" customFormat="1" ht="31.5" x14ac:dyDescent="0.25">
      <c r="A79" s="114"/>
      <c r="B79" s="114"/>
      <c r="C79" s="114"/>
      <c r="D79" s="115"/>
      <c r="E79" s="115" t="s">
        <v>358</v>
      </c>
      <c r="F79" s="210" t="s">
        <v>359</v>
      </c>
      <c r="G79" s="116">
        <f>G81</f>
        <v>15718446</v>
      </c>
      <c r="H79" s="116">
        <f>H81</f>
        <v>15718446</v>
      </c>
      <c r="I79" s="116">
        <f t="shared" ref="I79:J79" si="19">I81</f>
        <v>0</v>
      </c>
      <c r="J79" s="116">
        <f t="shared" si="19"/>
        <v>0</v>
      </c>
      <c r="K79" s="63"/>
      <c r="L79" s="63">
        <f>G79</f>
        <v>15718446</v>
      </c>
    </row>
    <row r="80" spans="1:12" s="65" customFormat="1" x14ac:dyDescent="0.25">
      <c r="A80" s="218"/>
      <c r="B80" s="218"/>
      <c r="C80" s="218"/>
      <c r="D80" s="249"/>
      <c r="E80" s="249" t="s">
        <v>321</v>
      </c>
      <c r="F80" s="210"/>
      <c r="G80" s="250"/>
      <c r="H80" s="250"/>
      <c r="I80" s="251"/>
      <c r="J80" s="278"/>
    </row>
    <row r="81" spans="1:11" x14ac:dyDescent="0.25">
      <c r="A81" s="129" t="s">
        <v>104</v>
      </c>
      <c r="B81" s="129"/>
      <c r="C81" s="129"/>
      <c r="D81" s="125" t="s">
        <v>105</v>
      </c>
      <c r="E81" s="246"/>
      <c r="F81" s="210"/>
      <c r="G81" s="233">
        <f t="shared" ref="G81:G112" si="20">H81+I81</f>
        <v>15718446</v>
      </c>
      <c r="H81" s="247">
        <f>H82</f>
        <v>15718446</v>
      </c>
      <c r="I81" s="260">
        <f t="shared" ref="I81:J81" si="21">I82</f>
        <v>0</v>
      </c>
      <c r="J81" s="261">
        <f t="shared" si="21"/>
        <v>0</v>
      </c>
      <c r="K81" s="66"/>
    </row>
    <row r="82" spans="1:11" ht="21.75" customHeight="1" x14ac:dyDescent="0.25">
      <c r="A82" s="129" t="s">
        <v>106</v>
      </c>
      <c r="B82" s="129"/>
      <c r="C82" s="129"/>
      <c r="D82" s="125" t="s">
        <v>105</v>
      </c>
      <c r="E82" s="246"/>
      <c r="F82" s="246"/>
      <c r="G82" s="233">
        <f>H82+I82</f>
        <v>15718446</v>
      </c>
      <c r="H82" s="247">
        <f>H84+H86+H85+H83+H92</f>
        <v>15718446</v>
      </c>
      <c r="I82" s="260">
        <f t="shared" ref="I82:J82" si="22">I84+I86</f>
        <v>0</v>
      </c>
      <c r="J82" s="261">
        <f t="shared" si="22"/>
        <v>0</v>
      </c>
      <c r="K82" s="66"/>
    </row>
    <row r="83" spans="1:11" ht="31.5" hidden="1" customHeight="1" x14ac:dyDescent="0.25">
      <c r="A83" s="201"/>
      <c r="B83" s="201"/>
      <c r="C83" s="201"/>
      <c r="D83" s="266"/>
      <c r="E83" s="246"/>
      <c r="F83" s="279"/>
      <c r="G83" s="214">
        <f>H83</f>
        <v>0</v>
      </c>
      <c r="H83" s="273">
        <v>0</v>
      </c>
      <c r="I83" s="260"/>
      <c r="J83" s="261"/>
      <c r="K83" s="66"/>
    </row>
    <row r="84" spans="1:11" x14ac:dyDescent="0.25">
      <c r="A84" s="201" t="s">
        <v>134</v>
      </c>
      <c r="B84" s="201" t="s">
        <v>135</v>
      </c>
      <c r="C84" s="201" t="s">
        <v>129</v>
      </c>
      <c r="D84" s="266" t="s">
        <v>136</v>
      </c>
      <c r="E84" s="279"/>
      <c r="F84" s="279"/>
      <c r="G84" s="197">
        <f>H84+I84</f>
        <v>15564786</v>
      </c>
      <c r="H84" s="197">
        <f>13894209+49000+2055280-251255-182448</f>
        <v>15564786</v>
      </c>
      <c r="I84" s="198">
        <f>J84</f>
        <v>0</v>
      </c>
      <c r="J84" s="209">
        <v>0</v>
      </c>
    </row>
    <row r="85" spans="1:11" ht="27.75" customHeight="1" x14ac:dyDescent="0.25">
      <c r="A85" s="200" t="s">
        <v>131</v>
      </c>
      <c r="B85" s="200" t="s">
        <v>132</v>
      </c>
      <c r="C85" s="200" t="s">
        <v>129</v>
      </c>
      <c r="D85" s="160" t="s">
        <v>133</v>
      </c>
      <c r="E85" s="115"/>
      <c r="F85" s="210"/>
      <c r="G85" s="203">
        <f>H85+I85</f>
        <v>50000</v>
      </c>
      <c r="H85" s="204">
        <v>50000</v>
      </c>
      <c r="I85" s="204"/>
      <c r="J85" s="205"/>
      <c r="K85" s="66"/>
    </row>
    <row r="86" spans="1:11" ht="32.25" customHeight="1" x14ac:dyDescent="0.25">
      <c r="A86" s="201" t="s">
        <v>140</v>
      </c>
      <c r="B86" s="201" t="s">
        <v>141</v>
      </c>
      <c r="C86" s="201" t="s">
        <v>139</v>
      </c>
      <c r="D86" s="266" t="s">
        <v>360</v>
      </c>
      <c r="E86" s="246"/>
      <c r="F86" s="210"/>
      <c r="G86" s="214">
        <f t="shared" si="20"/>
        <v>100000</v>
      </c>
      <c r="H86" s="204">
        <v>100000</v>
      </c>
      <c r="I86" s="204">
        <v>0</v>
      </c>
      <c r="J86" s="205">
        <v>0</v>
      </c>
      <c r="K86" s="66"/>
    </row>
    <row r="87" spans="1:11" ht="52.5" hidden="1" customHeight="1" x14ac:dyDescent="0.25">
      <c r="A87" s="201"/>
      <c r="B87" s="201"/>
      <c r="C87" s="201"/>
      <c r="D87" s="160"/>
      <c r="E87" s="115" t="s">
        <v>361</v>
      </c>
      <c r="F87" s="210" t="s">
        <v>362</v>
      </c>
      <c r="G87" s="274">
        <f>H87</f>
        <v>0</v>
      </c>
      <c r="H87" s="275">
        <f>H89</f>
        <v>0</v>
      </c>
      <c r="I87" s="204"/>
      <c r="J87" s="205"/>
      <c r="K87" s="66"/>
    </row>
    <row r="88" spans="1:11" ht="47.25" hidden="1" customHeight="1" x14ac:dyDescent="0.25">
      <c r="A88" s="218"/>
      <c r="B88" s="218"/>
      <c r="C88" s="218"/>
      <c r="D88" s="249"/>
      <c r="E88" s="249" t="s">
        <v>321</v>
      </c>
      <c r="F88" s="210"/>
      <c r="G88" s="203"/>
      <c r="H88" s="204"/>
      <c r="I88" s="204"/>
      <c r="J88" s="205"/>
      <c r="K88" s="66"/>
    </row>
    <row r="89" spans="1:11" ht="20.25" hidden="1" customHeight="1" x14ac:dyDescent="0.25">
      <c r="A89" s="129" t="s">
        <v>104</v>
      </c>
      <c r="B89" s="129"/>
      <c r="C89" s="129"/>
      <c r="D89" s="232" t="s">
        <v>334</v>
      </c>
      <c r="E89" s="246"/>
      <c r="F89" s="210"/>
      <c r="G89" s="274">
        <f>H89</f>
        <v>0</v>
      </c>
      <c r="H89" s="275">
        <f>H90</f>
        <v>0</v>
      </c>
      <c r="I89" s="204"/>
      <c r="J89" s="205"/>
      <c r="K89" s="66"/>
    </row>
    <row r="90" spans="1:11" ht="15" hidden="1" customHeight="1" x14ac:dyDescent="0.25">
      <c r="A90" s="129" t="s">
        <v>106</v>
      </c>
      <c r="B90" s="129"/>
      <c r="C90" s="129"/>
      <c r="D90" s="217" t="s">
        <v>334</v>
      </c>
      <c r="E90" s="246"/>
      <c r="F90" s="210"/>
      <c r="G90" s="274">
        <f>H90</f>
        <v>0</v>
      </c>
      <c r="H90" s="275">
        <f>H91</f>
        <v>0</v>
      </c>
      <c r="I90" s="204"/>
      <c r="J90" s="205"/>
      <c r="K90" s="66"/>
    </row>
    <row r="91" spans="1:11" ht="21" hidden="1" customHeight="1" x14ac:dyDescent="0.25">
      <c r="A91" s="271" t="s">
        <v>363</v>
      </c>
      <c r="B91" s="271" t="s">
        <v>364</v>
      </c>
      <c r="C91" s="161" t="s">
        <v>129</v>
      </c>
      <c r="D91" s="160" t="s">
        <v>365</v>
      </c>
      <c r="E91" s="246"/>
      <c r="F91" s="210"/>
      <c r="G91" s="203">
        <f>H91</f>
        <v>0</v>
      </c>
      <c r="H91" s="204">
        <v>0</v>
      </c>
      <c r="I91" s="204"/>
      <c r="J91" s="205"/>
      <c r="K91" s="66"/>
    </row>
    <row r="92" spans="1:11" ht="32.25" customHeight="1" x14ac:dyDescent="0.25">
      <c r="A92" s="201" t="s">
        <v>143</v>
      </c>
      <c r="B92" s="201" t="s">
        <v>144</v>
      </c>
      <c r="C92" s="201" t="s">
        <v>139</v>
      </c>
      <c r="D92" s="266" t="s">
        <v>493</v>
      </c>
      <c r="E92" s="246"/>
      <c r="F92" s="210"/>
      <c r="G92" s="214">
        <f t="shared" ref="G92" si="23">H92+I92</f>
        <v>3660</v>
      </c>
      <c r="H92" s="204">
        <v>3660</v>
      </c>
      <c r="I92" s="204">
        <v>0</v>
      </c>
      <c r="J92" s="205">
        <v>0</v>
      </c>
      <c r="K92" s="66"/>
    </row>
    <row r="93" spans="1:11" ht="54" customHeight="1" x14ac:dyDescent="0.25">
      <c r="A93" s="129"/>
      <c r="B93" s="129"/>
      <c r="C93" s="129"/>
      <c r="D93" s="217"/>
      <c r="E93" s="115" t="s">
        <v>366</v>
      </c>
      <c r="F93" s="210" t="s">
        <v>367</v>
      </c>
      <c r="G93" s="247">
        <f>G95</f>
        <v>398500</v>
      </c>
      <c r="H93" s="247">
        <f>H95</f>
        <v>398500</v>
      </c>
      <c r="I93" s="247">
        <f t="shared" ref="I93:J93" si="24">I95</f>
        <v>0</v>
      </c>
      <c r="J93" s="247">
        <f t="shared" si="24"/>
        <v>0</v>
      </c>
      <c r="K93" s="100"/>
    </row>
    <row r="94" spans="1:11" x14ac:dyDescent="0.25">
      <c r="A94" s="129"/>
      <c r="B94" s="129"/>
      <c r="C94" s="129"/>
      <c r="D94" s="217"/>
      <c r="E94" s="249" t="s">
        <v>321</v>
      </c>
      <c r="F94" s="246"/>
      <c r="G94" s="233"/>
      <c r="H94" s="247"/>
      <c r="I94" s="275"/>
      <c r="J94" s="280"/>
      <c r="K94" s="66"/>
    </row>
    <row r="95" spans="1:11" x14ac:dyDescent="0.25">
      <c r="A95" s="129" t="s">
        <v>104</v>
      </c>
      <c r="B95" s="129"/>
      <c r="C95" s="129"/>
      <c r="D95" s="125" t="s">
        <v>105</v>
      </c>
      <c r="E95" s="246"/>
      <c r="F95" s="246"/>
      <c r="G95" s="233">
        <f t="shared" ref="G95:G103" si="25">H95+I95</f>
        <v>398500</v>
      </c>
      <c r="H95" s="234">
        <f>H96</f>
        <v>398500</v>
      </c>
      <c r="I95" s="275">
        <f>I96</f>
        <v>0</v>
      </c>
      <c r="J95" s="280">
        <f>J96</f>
        <v>0</v>
      </c>
      <c r="K95" s="66"/>
    </row>
    <row r="96" spans="1:11" x14ac:dyDescent="0.25">
      <c r="A96" s="129" t="s">
        <v>106</v>
      </c>
      <c r="B96" s="129"/>
      <c r="C96" s="129"/>
      <c r="D96" s="125" t="s">
        <v>105</v>
      </c>
      <c r="E96" s="115"/>
      <c r="F96" s="210"/>
      <c r="G96" s="233">
        <f t="shared" si="25"/>
        <v>398500</v>
      </c>
      <c r="H96" s="234">
        <f>H97</f>
        <v>398500</v>
      </c>
      <c r="I96" s="275">
        <v>0</v>
      </c>
      <c r="J96" s="280">
        <v>0</v>
      </c>
      <c r="K96" s="66"/>
    </row>
    <row r="97" spans="1:11" x14ac:dyDescent="0.25">
      <c r="A97" s="200" t="s">
        <v>146</v>
      </c>
      <c r="B97" s="201" t="s">
        <v>147</v>
      </c>
      <c r="C97" s="201" t="s">
        <v>148</v>
      </c>
      <c r="D97" s="160" t="s">
        <v>149</v>
      </c>
      <c r="E97" s="246"/>
      <c r="F97" s="246"/>
      <c r="G97" s="214">
        <f t="shared" si="25"/>
        <v>398500</v>
      </c>
      <c r="H97" s="273">
        <f>240000+80500+78000</f>
        <v>398500</v>
      </c>
      <c r="I97" s="204">
        <v>0</v>
      </c>
      <c r="J97" s="205">
        <v>0</v>
      </c>
      <c r="K97" s="66"/>
    </row>
    <row r="98" spans="1:11" ht="31.5" hidden="1" x14ac:dyDescent="0.25">
      <c r="A98" s="114"/>
      <c r="B98" s="114"/>
      <c r="C98" s="114"/>
      <c r="D98" s="115"/>
      <c r="E98" s="115" t="s">
        <v>368</v>
      </c>
      <c r="F98" s="246"/>
      <c r="G98" s="233">
        <f>H98+I98</f>
        <v>0</v>
      </c>
      <c r="H98" s="233">
        <f>H100</f>
        <v>0</v>
      </c>
      <c r="I98" s="275">
        <f>I100+I109</f>
        <v>0</v>
      </c>
      <c r="J98" s="280">
        <f>J100+J109</f>
        <v>0</v>
      </c>
      <c r="K98" s="66"/>
    </row>
    <row r="99" spans="1:11" hidden="1" x14ac:dyDescent="0.25">
      <c r="A99" s="218"/>
      <c r="B99" s="218"/>
      <c r="C99" s="218"/>
      <c r="D99" s="249"/>
      <c r="E99" s="249" t="s">
        <v>321</v>
      </c>
      <c r="F99" s="246"/>
      <c r="G99" s="233"/>
      <c r="H99" s="233"/>
      <c r="I99" s="275"/>
      <c r="J99" s="280"/>
      <c r="K99" s="66"/>
    </row>
    <row r="100" spans="1:11" hidden="1" x14ac:dyDescent="0.25">
      <c r="A100" s="129" t="s">
        <v>104</v>
      </c>
      <c r="B100" s="129"/>
      <c r="C100" s="129"/>
      <c r="D100" s="217" t="s">
        <v>334</v>
      </c>
      <c r="E100" s="246"/>
      <c r="F100" s="246"/>
      <c r="G100" s="233">
        <f t="shared" si="25"/>
        <v>0</v>
      </c>
      <c r="H100" s="233">
        <f>H101</f>
        <v>0</v>
      </c>
      <c r="I100" s="275">
        <f>I101</f>
        <v>0</v>
      </c>
      <c r="J100" s="280">
        <f>J101</f>
        <v>0</v>
      </c>
      <c r="K100" s="66"/>
    </row>
    <row r="101" spans="1:11" hidden="1" x14ac:dyDescent="0.25">
      <c r="A101" s="129" t="s">
        <v>106</v>
      </c>
      <c r="B101" s="129"/>
      <c r="C101" s="129"/>
      <c r="D101" s="217" t="s">
        <v>334</v>
      </c>
      <c r="E101" s="246"/>
      <c r="F101" s="246"/>
      <c r="G101" s="233">
        <f t="shared" si="25"/>
        <v>0</v>
      </c>
      <c r="H101" s="233">
        <f>H103+H102+H104</f>
        <v>0</v>
      </c>
      <c r="I101" s="275">
        <f>I102+I103+I104+I105+I106+I107+I108</f>
        <v>0</v>
      </c>
      <c r="J101" s="280">
        <f>J102+J103+J104+J105+J106+J107+J108</f>
        <v>0</v>
      </c>
      <c r="K101" s="66"/>
    </row>
    <row r="102" spans="1:11" hidden="1" x14ac:dyDescent="0.25">
      <c r="A102" s="201" t="s">
        <v>369</v>
      </c>
      <c r="B102" s="201" t="s">
        <v>370</v>
      </c>
      <c r="C102" s="201" t="s">
        <v>371</v>
      </c>
      <c r="D102" s="266" t="s">
        <v>372</v>
      </c>
      <c r="E102" s="246"/>
      <c r="F102" s="210"/>
      <c r="G102" s="233">
        <f>H102+I102</f>
        <v>0</v>
      </c>
      <c r="H102" s="233">
        <v>0</v>
      </c>
      <c r="I102" s="204">
        <f>J102</f>
        <v>0</v>
      </c>
      <c r="J102" s="205">
        <v>0</v>
      </c>
      <c r="K102" s="66"/>
    </row>
    <row r="103" spans="1:11" ht="31.5" hidden="1" x14ac:dyDescent="0.25">
      <c r="A103" s="201" t="s">
        <v>373</v>
      </c>
      <c r="B103" s="201" t="s">
        <v>188</v>
      </c>
      <c r="C103" s="201" t="s">
        <v>189</v>
      </c>
      <c r="D103" s="160" t="s">
        <v>190</v>
      </c>
      <c r="E103" s="246"/>
      <c r="F103" s="246"/>
      <c r="G103" s="233">
        <f t="shared" si="25"/>
        <v>0</v>
      </c>
      <c r="H103" s="233">
        <v>0</v>
      </c>
      <c r="I103" s="204">
        <f t="shared" ref="I103:I111" si="26">J103</f>
        <v>0</v>
      </c>
      <c r="J103" s="205">
        <v>0</v>
      </c>
      <c r="K103" s="66"/>
    </row>
    <row r="104" spans="1:11" hidden="1" x14ac:dyDescent="0.25">
      <c r="A104" s="200" t="s">
        <v>374</v>
      </c>
      <c r="B104" s="201" t="s">
        <v>121</v>
      </c>
      <c r="C104" s="161" t="s">
        <v>185</v>
      </c>
      <c r="D104" s="160" t="s">
        <v>186</v>
      </c>
      <c r="E104" s="246"/>
      <c r="F104" s="246"/>
      <c r="G104" s="233">
        <f>H104+I104</f>
        <v>0</v>
      </c>
      <c r="H104" s="233">
        <v>0</v>
      </c>
      <c r="I104" s="204">
        <f t="shared" si="26"/>
        <v>0</v>
      </c>
      <c r="J104" s="205">
        <v>0</v>
      </c>
      <c r="K104" s="66"/>
    </row>
    <row r="105" spans="1:11" ht="47.25" hidden="1" x14ac:dyDescent="0.25">
      <c r="A105" s="271" t="s">
        <v>107</v>
      </c>
      <c r="B105" s="271" t="s">
        <v>108</v>
      </c>
      <c r="C105" s="161" t="s">
        <v>109</v>
      </c>
      <c r="D105" s="160" t="s">
        <v>110</v>
      </c>
      <c r="E105" s="246"/>
      <c r="F105" s="246"/>
      <c r="G105" s="233">
        <f>I105</f>
        <v>0</v>
      </c>
      <c r="H105" s="233"/>
      <c r="I105" s="204">
        <f t="shared" si="26"/>
        <v>0</v>
      </c>
      <c r="J105" s="205">
        <v>0</v>
      </c>
      <c r="K105" s="66"/>
    </row>
    <row r="106" spans="1:11" hidden="1" x14ac:dyDescent="0.25">
      <c r="A106" s="271" t="s">
        <v>356</v>
      </c>
      <c r="B106" s="271" t="s">
        <v>233</v>
      </c>
      <c r="C106" s="161" t="s">
        <v>234</v>
      </c>
      <c r="D106" s="160" t="s">
        <v>235</v>
      </c>
      <c r="E106" s="246"/>
      <c r="F106" s="246"/>
      <c r="G106" s="233">
        <f>I106</f>
        <v>0</v>
      </c>
      <c r="H106" s="233"/>
      <c r="I106" s="204">
        <f t="shared" si="26"/>
        <v>0</v>
      </c>
      <c r="J106" s="205">
        <v>0</v>
      </c>
      <c r="K106" s="66"/>
    </row>
    <row r="107" spans="1:11" hidden="1" x14ac:dyDescent="0.25">
      <c r="A107" s="271" t="s">
        <v>375</v>
      </c>
      <c r="B107" s="271">
        <v>7321</v>
      </c>
      <c r="C107" s="161" t="s">
        <v>371</v>
      </c>
      <c r="D107" s="160" t="s">
        <v>376</v>
      </c>
      <c r="E107" s="246"/>
      <c r="F107" s="246"/>
      <c r="G107" s="233">
        <f>H107+I107</f>
        <v>0</v>
      </c>
      <c r="H107" s="233"/>
      <c r="I107" s="204">
        <f t="shared" si="26"/>
        <v>0</v>
      </c>
      <c r="J107" s="205">
        <v>0</v>
      </c>
      <c r="K107" s="66"/>
    </row>
    <row r="108" spans="1:11" ht="31.5" hidden="1" x14ac:dyDescent="0.25">
      <c r="A108" s="271" t="s">
        <v>377</v>
      </c>
      <c r="B108" s="271" t="s">
        <v>237</v>
      </c>
      <c r="C108" s="161" t="s">
        <v>238</v>
      </c>
      <c r="D108" s="160" t="s">
        <v>239</v>
      </c>
      <c r="E108" s="246"/>
      <c r="F108" s="246"/>
      <c r="G108" s="233">
        <f>I108</f>
        <v>0</v>
      </c>
      <c r="H108" s="233"/>
      <c r="I108" s="204">
        <f>J108</f>
        <v>0</v>
      </c>
      <c r="J108" s="205">
        <v>0</v>
      </c>
      <c r="K108" s="66"/>
    </row>
    <row r="109" spans="1:11" hidden="1" x14ac:dyDescent="0.25">
      <c r="A109" s="122" t="s">
        <v>244</v>
      </c>
      <c r="B109" s="115"/>
      <c r="C109" s="156"/>
      <c r="D109" s="125" t="s">
        <v>245</v>
      </c>
      <c r="E109" s="115"/>
      <c r="F109" s="246"/>
      <c r="G109" s="233">
        <f>G110</f>
        <v>0</v>
      </c>
      <c r="H109" s="233">
        <f>H110</f>
        <v>0</v>
      </c>
      <c r="I109" s="275">
        <f t="shared" si="26"/>
        <v>0</v>
      </c>
      <c r="J109" s="280">
        <f>J110</f>
        <v>0</v>
      </c>
      <c r="K109" s="66"/>
    </row>
    <row r="110" spans="1:11" hidden="1" x14ac:dyDescent="0.25">
      <c r="A110" s="122" t="s">
        <v>246</v>
      </c>
      <c r="B110" s="115"/>
      <c r="C110" s="156"/>
      <c r="D110" s="125" t="s">
        <v>245</v>
      </c>
      <c r="E110" s="115"/>
      <c r="F110" s="246"/>
      <c r="G110" s="233">
        <f>G111</f>
        <v>0</v>
      </c>
      <c r="H110" s="233">
        <f>H111</f>
        <v>0</v>
      </c>
      <c r="I110" s="204">
        <f t="shared" si="26"/>
        <v>0</v>
      </c>
      <c r="J110" s="205">
        <f>J111</f>
        <v>0</v>
      </c>
      <c r="K110" s="66"/>
    </row>
    <row r="111" spans="1:11" ht="31.5" hidden="1" x14ac:dyDescent="0.25">
      <c r="A111" s="122" t="s">
        <v>247</v>
      </c>
      <c r="B111" s="122" t="s">
        <v>182</v>
      </c>
      <c r="C111" s="152" t="s">
        <v>109</v>
      </c>
      <c r="D111" s="160" t="s">
        <v>183</v>
      </c>
      <c r="E111" s="281"/>
      <c r="F111" s="246"/>
      <c r="G111" s="233">
        <f>H111+I111</f>
        <v>0</v>
      </c>
      <c r="H111" s="233"/>
      <c r="I111" s="204">
        <f t="shared" si="26"/>
        <v>0</v>
      </c>
      <c r="J111" s="205">
        <v>0</v>
      </c>
      <c r="K111" s="66"/>
    </row>
    <row r="112" spans="1:11" ht="60.75" customHeight="1" x14ac:dyDescent="0.25">
      <c r="A112" s="114"/>
      <c r="B112" s="114"/>
      <c r="C112" s="114"/>
      <c r="D112" s="115"/>
      <c r="E112" s="115" t="s">
        <v>378</v>
      </c>
      <c r="F112" s="210" t="s">
        <v>379</v>
      </c>
      <c r="G112" s="116">
        <f t="shared" si="20"/>
        <v>4861000</v>
      </c>
      <c r="H112" s="116">
        <f>H114</f>
        <v>4661000</v>
      </c>
      <c r="I112" s="229">
        <f t="shared" ref="I112:J112" si="27">I114</f>
        <v>200000</v>
      </c>
      <c r="J112" s="117">
        <f t="shared" si="27"/>
        <v>200000</v>
      </c>
      <c r="K112" s="57"/>
    </row>
    <row r="113" spans="1:11" s="65" customFormat="1" x14ac:dyDescent="0.25">
      <c r="A113" s="218"/>
      <c r="B113" s="218"/>
      <c r="C113" s="218"/>
      <c r="D113" s="249"/>
      <c r="E113" s="249" t="s">
        <v>321</v>
      </c>
      <c r="F113" s="210"/>
      <c r="G113" s="250"/>
      <c r="H113" s="250"/>
      <c r="I113" s="251"/>
      <c r="J113" s="267"/>
    </row>
    <row r="114" spans="1:11" x14ac:dyDescent="0.25">
      <c r="A114" s="129" t="s">
        <v>104</v>
      </c>
      <c r="B114" s="129"/>
      <c r="C114" s="129"/>
      <c r="D114" s="125" t="s">
        <v>105</v>
      </c>
      <c r="E114" s="246"/>
      <c r="F114" s="246"/>
      <c r="G114" s="233">
        <f>H114+I114</f>
        <v>4861000</v>
      </c>
      <c r="H114" s="247">
        <f>H115</f>
        <v>4661000</v>
      </c>
      <c r="I114" s="260">
        <f t="shared" ref="I114:J115" si="28">I115</f>
        <v>200000</v>
      </c>
      <c r="J114" s="261">
        <f t="shared" si="28"/>
        <v>200000</v>
      </c>
    </row>
    <row r="115" spans="1:11" x14ac:dyDescent="0.25">
      <c r="A115" s="129" t="s">
        <v>106</v>
      </c>
      <c r="B115" s="129"/>
      <c r="C115" s="129"/>
      <c r="D115" s="125" t="s">
        <v>105</v>
      </c>
      <c r="E115" s="246"/>
      <c r="F115" s="246"/>
      <c r="G115" s="233">
        <f>H115+I115</f>
        <v>4861000</v>
      </c>
      <c r="H115" s="247">
        <f>H116</f>
        <v>4661000</v>
      </c>
      <c r="I115" s="260">
        <f t="shared" si="28"/>
        <v>200000</v>
      </c>
      <c r="J115" s="261">
        <f t="shared" si="28"/>
        <v>200000</v>
      </c>
    </row>
    <row r="116" spans="1:11" ht="28.5" customHeight="1" x14ac:dyDescent="0.25">
      <c r="A116" s="201" t="s">
        <v>150</v>
      </c>
      <c r="B116" s="201" t="s">
        <v>151</v>
      </c>
      <c r="C116" s="201" t="s">
        <v>152</v>
      </c>
      <c r="D116" s="266" t="s">
        <v>380</v>
      </c>
      <c r="E116" s="246"/>
      <c r="F116" s="210"/>
      <c r="G116" s="214">
        <f>H116+I116</f>
        <v>4861000</v>
      </c>
      <c r="H116" s="215">
        <f>3161000+1500000</f>
        <v>4661000</v>
      </c>
      <c r="I116" s="204">
        <f>J116</f>
        <v>200000</v>
      </c>
      <c r="J116" s="205">
        <f>500000-300000</f>
        <v>200000</v>
      </c>
    </row>
    <row r="117" spans="1:11" s="61" customFormat="1" ht="46.5" customHeight="1" x14ac:dyDescent="0.25">
      <c r="A117" s="114"/>
      <c r="B117" s="114"/>
      <c r="C117" s="114"/>
      <c r="D117" s="115"/>
      <c r="E117" s="115" t="s">
        <v>381</v>
      </c>
      <c r="F117" s="210" t="s">
        <v>382</v>
      </c>
      <c r="G117" s="116">
        <f>H117+I117</f>
        <v>6809467</v>
      </c>
      <c r="H117" s="116">
        <f>H119</f>
        <v>6427349</v>
      </c>
      <c r="I117" s="116">
        <f t="shared" ref="I117:J117" si="29">I119</f>
        <v>382118</v>
      </c>
      <c r="J117" s="117">
        <f t="shared" si="29"/>
        <v>382118</v>
      </c>
      <c r="K117" s="63"/>
    </row>
    <row r="118" spans="1:11" s="65" customFormat="1" x14ac:dyDescent="0.25">
      <c r="A118" s="218"/>
      <c r="B118" s="218"/>
      <c r="C118" s="218"/>
      <c r="D118" s="249"/>
      <c r="E118" s="249" t="s">
        <v>321</v>
      </c>
      <c r="F118" s="210"/>
      <c r="G118" s="250"/>
      <c r="H118" s="250"/>
      <c r="I118" s="250"/>
      <c r="J118" s="267"/>
    </row>
    <row r="119" spans="1:11" x14ac:dyDescent="0.25">
      <c r="A119" s="129" t="s">
        <v>104</v>
      </c>
      <c r="B119" s="129"/>
      <c r="C119" s="129"/>
      <c r="D119" s="125" t="s">
        <v>105</v>
      </c>
      <c r="E119" s="246"/>
      <c r="F119" s="246"/>
      <c r="G119" s="233">
        <f>H119+I119</f>
        <v>6809467</v>
      </c>
      <c r="H119" s="247">
        <f>H120</f>
        <v>6427349</v>
      </c>
      <c r="I119" s="247">
        <f t="shared" ref="I119:J119" si="30">I120</f>
        <v>382118</v>
      </c>
      <c r="J119" s="247">
        <f t="shared" si="30"/>
        <v>382118</v>
      </c>
      <c r="K119" s="66"/>
    </row>
    <row r="120" spans="1:11" x14ac:dyDescent="0.25">
      <c r="A120" s="129" t="s">
        <v>106</v>
      </c>
      <c r="B120" s="129"/>
      <c r="C120" s="129"/>
      <c r="D120" s="125" t="s">
        <v>105</v>
      </c>
      <c r="E120" s="246"/>
      <c r="F120" s="246"/>
      <c r="G120" s="233">
        <f>H120+I120</f>
        <v>6809467</v>
      </c>
      <c r="H120" s="247">
        <f>H121+H122+H123</f>
        <v>6427349</v>
      </c>
      <c r="I120" s="247">
        <f t="shared" ref="I120:J120" si="31">I121+I122+I123</f>
        <v>382118</v>
      </c>
      <c r="J120" s="247">
        <f t="shared" si="31"/>
        <v>382118</v>
      </c>
      <c r="K120" s="66"/>
    </row>
    <row r="121" spans="1:11" x14ac:dyDescent="0.25">
      <c r="A121" s="129" t="s">
        <v>127</v>
      </c>
      <c r="B121" s="122" t="s">
        <v>128</v>
      </c>
      <c r="C121" s="152" t="s">
        <v>129</v>
      </c>
      <c r="D121" s="160" t="s">
        <v>130</v>
      </c>
      <c r="E121" s="246"/>
      <c r="F121" s="210"/>
      <c r="G121" s="214">
        <f>H121+I121</f>
        <v>5594055</v>
      </c>
      <c r="H121" s="215">
        <f>1530234+800000+351000+17007+93971+508680+2270000+23163</f>
        <v>5594055</v>
      </c>
      <c r="I121" s="215">
        <f>J121</f>
        <v>0</v>
      </c>
      <c r="J121" s="282">
        <v>0</v>
      </c>
      <c r="K121" s="66"/>
    </row>
    <row r="122" spans="1:11" x14ac:dyDescent="0.25">
      <c r="A122" s="122" t="s">
        <v>140</v>
      </c>
      <c r="B122" s="129" t="s">
        <v>141</v>
      </c>
      <c r="C122" s="129" t="s">
        <v>139</v>
      </c>
      <c r="D122" s="266" t="s">
        <v>360</v>
      </c>
      <c r="E122" s="246"/>
      <c r="F122" s="210"/>
      <c r="G122" s="214">
        <f>H122+I122</f>
        <v>701047</v>
      </c>
      <c r="H122" s="215">
        <v>628929</v>
      </c>
      <c r="I122" s="215">
        <f>J122</f>
        <v>72118</v>
      </c>
      <c r="J122" s="205">
        <f>100000-27882</f>
        <v>72118</v>
      </c>
      <c r="K122" s="66"/>
    </row>
    <row r="123" spans="1:11" x14ac:dyDescent="0.25">
      <c r="A123" s="122" t="s">
        <v>158</v>
      </c>
      <c r="B123" s="129" t="s">
        <v>159</v>
      </c>
      <c r="C123" s="129" t="s">
        <v>160</v>
      </c>
      <c r="D123" s="160" t="s">
        <v>161</v>
      </c>
      <c r="E123" s="246"/>
      <c r="F123" s="210"/>
      <c r="G123" s="214">
        <f>H123+I123</f>
        <v>514365</v>
      </c>
      <c r="H123" s="215">
        <f>164365+40000</f>
        <v>204365</v>
      </c>
      <c r="I123" s="215">
        <f>50000+260000</f>
        <v>310000</v>
      </c>
      <c r="J123" s="215">
        <f>50000+260000</f>
        <v>310000</v>
      </c>
      <c r="K123" s="66"/>
    </row>
    <row r="124" spans="1:11" ht="82.5" customHeight="1" x14ac:dyDescent="0.25">
      <c r="A124" s="122"/>
      <c r="B124" s="129"/>
      <c r="C124" s="129"/>
      <c r="D124" s="266"/>
      <c r="E124" s="232" t="s">
        <v>569</v>
      </c>
      <c r="F124" s="210" t="s">
        <v>383</v>
      </c>
      <c r="G124" s="233">
        <f>H124</f>
        <v>5707549</v>
      </c>
      <c r="H124" s="234">
        <f>H128</f>
        <v>5707549</v>
      </c>
      <c r="I124" s="215"/>
      <c r="J124" s="205"/>
      <c r="K124" s="100"/>
    </row>
    <row r="125" spans="1:11" ht="18" customHeight="1" x14ac:dyDescent="0.25">
      <c r="A125" s="218"/>
      <c r="B125" s="218"/>
      <c r="C125" s="218"/>
      <c r="D125" s="249"/>
      <c r="E125" s="249" t="s">
        <v>321</v>
      </c>
      <c r="F125" s="210"/>
      <c r="G125" s="233"/>
      <c r="H125" s="234"/>
      <c r="I125" s="215"/>
      <c r="J125" s="205"/>
      <c r="K125" s="66"/>
    </row>
    <row r="126" spans="1:11" ht="18.75" customHeight="1" x14ac:dyDescent="0.25">
      <c r="A126" s="129" t="s">
        <v>104</v>
      </c>
      <c r="B126" s="129"/>
      <c r="C126" s="129"/>
      <c r="D126" s="125" t="s">
        <v>105</v>
      </c>
      <c r="E126" s="246"/>
      <c r="F126" s="210"/>
      <c r="G126" s="233">
        <f>G127</f>
        <v>5707549</v>
      </c>
      <c r="H126" s="234">
        <f>H127</f>
        <v>5707549</v>
      </c>
      <c r="I126" s="215"/>
      <c r="J126" s="205"/>
      <c r="K126" s="66"/>
    </row>
    <row r="127" spans="1:11" ht="19.5" customHeight="1" x14ac:dyDescent="0.25">
      <c r="A127" s="129" t="s">
        <v>106</v>
      </c>
      <c r="B127" s="129"/>
      <c r="C127" s="129"/>
      <c r="D127" s="125" t="s">
        <v>105</v>
      </c>
      <c r="E127" s="246"/>
      <c r="F127" s="210"/>
      <c r="G127" s="233">
        <f>G128</f>
        <v>5707549</v>
      </c>
      <c r="H127" s="234">
        <f>H128</f>
        <v>5707549</v>
      </c>
      <c r="I127" s="215"/>
      <c r="J127" s="205"/>
      <c r="K127" s="66"/>
    </row>
    <row r="128" spans="1:11" ht="63" x14ac:dyDescent="0.25">
      <c r="A128" s="122" t="s">
        <v>137</v>
      </c>
      <c r="B128" s="129" t="s">
        <v>138</v>
      </c>
      <c r="C128" s="129" t="s">
        <v>139</v>
      </c>
      <c r="D128" s="160" t="s">
        <v>384</v>
      </c>
      <c r="E128" s="246"/>
      <c r="F128" s="210"/>
      <c r="G128" s="214">
        <f>H128</f>
        <v>5707549</v>
      </c>
      <c r="H128" s="279">
        <f>2890929+482398+2142974+191248</f>
        <v>5707549</v>
      </c>
      <c r="I128" s="215"/>
      <c r="J128" s="205"/>
      <c r="K128" s="66"/>
    </row>
    <row r="129" spans="1:11" s="61" customFormat="1" ht="47.25" x14ac:dyDescent="0.25">
      <c r="A129" s="114"/>
      <c r="B129" s="114"/>
      <c r="C129" s="114"/>
      <c r="D129" s="115"/>
      <c r="E129" s="115" t="s">
        <v>385</v>
      </c>
      <c r="F129" s="210" t="s">
        <v>386</v>
      </c>
      <c r="G129" s="116">
        <f>H129+I129</f>
        <v>970514</v>
      </c>
      <c r="H129" s="116">
        <f>H131</f>
        <v>970514</v>
      </c>
      <c r="I129" s="116">
        <f t="shared" ref="I129:J129" si="32">I131</f>
        <v>0</v>
      </c>
      <c r="J129" s="117">
        <f t="shared" si="32"/>
        <v>0</v>
      </c>
      <c r="K129" s="63"/>
    </row>
    <row r="130" spans="1:11" s="65" customFormat="1" x14ac:dyDescent="0.25">
      <c r="A130" s="218"/>
      <c r="B130" s="218"/>
      <c r="C130" s="218"/>
      <c r="D130" s="249"/>
      <c r="E130" s="249" t="s">
        <v>321</v>
      </c>
      <c r="F130" s="210"/>
      <c r="G130" s="250"/>
      <c r="H130" s="250"/>
      <c r="I130" s="250"/>
      <c r="J130" s="267"/>
    </row>
    <row r="131" spans="1:11" x14ac:dyDescent="0.25">
      <c r="A131" s="129" t="s">
        <v>104</v>
      </c>
      <c r="B131" s="129"/>
      <c r="C131" s="129"/>
      <c r="D131" s="125" t="s">
        <v>105</v>
      </c>
      <c r="E131" s="246"/>
      <c r="F131" s="246"/>
      <c r="G131" s="233">
        <f>H131+I131</f>
        <v>970514</v>
      </c>
      <c r="H131" s="247">
        <f>H132</f>
        <v>970514</v>
      </c>
      <c r="I131" s="247">
        <f t="shared" ref="I131:J131" si="33">I132</f>
        <v>0</v>
      </c>
      <c r="J131" s="261">
        <f t="shared" si="33"/>
        <v>0</v>
      </c>
      <c r="K131" s="66"/>
    </row>
    <row r="132" spans="1:11" x14ac:dyDescent="0.25">
      <c r="A132" s="129" t="s">
        <v>106</v>
      </c>
      <c r="B132" s="129"/>
      <c r="C132" s="129"/>
      <c r="D132" s="125" t="s">
        <v>105</v>
      </c>
      <c r="E132" s="246"/>
      <c r="F132" s="246"/>
      <c r="G132" s="233">
        <f>H132+I132</f>
        <v>970514</v>
      </c>
      <c r="H132" s="247">
        <f>H133</f>
        <v>970514</v>
      </c>
      <c r="I132" s="247">
        <f>I133</f>
        <v>0</v>
      </c>
      <c r="J132" s="261">
        <f>J133</f>
        <v>0</v>
      </c>
      <c r="K132" s="66"/>
    </row>
    <row r="133" spans="1:11" x14ac:dyDescent="0.25">
      <c r="A133" s="201" t="s">
        <v>162</v>
      </c>
      <c r="B133" s="201" t="s">
        <v>163</v>
      </c>
      <c r="C133" s="201" t="s">
        <v>160</v>
      </c>
      <c r="D133" s="266" t="s">
        <v>164</v>
      </c>
      <c r="E133" s="246"/>
      <c r="F133" s="210"/>
      <c r="G133" s="214">
        <f>H133+I133</f>
        <v>970514</v>
      </c>
      <c r="H133" s="215">
        <v>970514</v>
      </c>
      <c r="I133" s="215">
        <f>J133</f>
        <v>0</v>
      </c>
      <c r="J133" s="282">
        <v>0</v>
      </c>
      <c r="K133" s="66"/>
    </row>
    <row r="134" spans="1:11" ht="45.75" customHeight="1" x14ac:dyDescent="0.25">
      <c r="A134" s="129"/>
      <c r="B134" s="129"/>
      <c r="C134" s="129"/>
      <c r="D134" s="266"/>
      <c r="E134" s="216" t="s">
        <v>494</v>
      </c>
      <c r="F134" s="210" t="s">
        <v>387</v>
      </c>
      <c r="G134" s="233">
        <f>H134</f>
        <v>500000</v>
      </c>
      <c r="H134" s="234">
        <f>H136</f>
        <v>500000</v>
      </c>
      <c r="I134" s="283"/>
      <c r="J134" s="205"/>
      <c r="K134" s="100"/>
    </row>
    <row r="135" spans="1:11" x14ac:dyDescent="0.25">
      <c r="A135" s="218"/>
      <c r="B135" s="218"/>
      <c r="C135" s="218"/>
      <c r="D135" s="249"/>
      <c r="E135" s="249" t="s">
        <v>321</v>
      </c>
      <c r="F135" s="210"/>
      <c r="G135" s="214"/>
      <c r="H135" s="215"/>
      <c r="I135" s="283"/>
      <c r="J135" s="205"/>
      <c r="K135" s="66"/>
    </row>
    <row r="136" spans="1:11" x14ac:dyDescent="0.25">
      <c r="A136" s="129" t="s">
        <v>104</v>
      </c>
      <c r="B136" s="129"/>
      <c r="C136" s="129"/>
      <c r="D136" s="125" t="s">
        <v>105</v>
      </c>
      <c r="E136" s="246"/>
      <c r="F136" s="210"/>
      <c r="G136" s="233">
        <f>H136</f>
        <v>500000</v>
      </c>
      <c r="H136" s="234">
        <f>H137</f>
        <v>500000</v>
      </c>
      <c r="I136" s="283"/>
      <c r="J136" s="205"/>
      <c r="K136" s="66"/>
    </row>
    <row r="137" spans="1:11" x14ac:dyDescent="0.25">
      <c r="A137" s="129" t="s">
        <v>106</v>
      </c>
      <c r="B137" s="129"/>
      <c r="C137" s="129"/>
      <c r="D137" s="125" t="s">
        <v>105</v>
      </c>
      <c r="E137" s="246"/>
      <c r="F137" s="210"/>
      <c r="G137" s="233">
        <f>H137</f>
        <v>500000</v>
      </c>
      <c r="H137" s="234">
        <f>H138</f>
        <v>500000</v>
      </c>
      <c r="I137" s="283"/>
      <c r="J137" s="205"/>
      <c r="K137" s="66"/>
    </row>
    <row r="138" spans="1:11" x14ac:dyDescent="0.25">
      <c r="A138" s="271" t="s">
        <v>165</v>
      </c>
      <c r="B138" s="271" t="s">
        <v>166</v>
      </c>
      <c r="C138" s="161" t="s">
        <v>167</v>
      </c>
      <c r="D138" s="160" t="s">
        <v>168</v>
      </c>
      <c r="E138" s="216"/>
      <c r="F138" s="210"/>
      <c r="G138" s="214">
        <f>H138+I138</f>
        <v>500000</v>
      </c>
      <c r="H138" s="273">
        <v>500000</v>
      </c>
      <c r="I138" s="265">
        <f>J138</f>
        <v>0</v>
      </c>
      <c r="J138" s="265">
        <v>0</v>
      </c>
      <c r="K138" s="66"/>
    </row>
    <row r="139" spans="1:11" s="61" customFormat="1" ht="31.5" hidden="1" x14ac:dyDescent="0.25">
      <c r="A139" s="114"/>
      <c r="B139" s="114"/>
      <c r="C139" s="114"/>
      <c r="D139" s="115"/>
      <c r="E139" s="115" t="s">
        <v>388</v>
      </c>
      <c r="F139" s="210" t="s">
        <v>389</v>
      </c>
      <c r="G139" s="116">
        <f>H139+I139</f>
        <v>0</v>
      </c>
      <c r="H139" s="229">
        <f>H141</f>
        <v>0</v>
      </c>
      <c r="I139" s="284">
        <f t="shared" ref="I139:J139" si="34">I141</f>
        <v>0</v>
      </c>
      <c r="J139" s="117">
        <f t="shared" si="34"/>
        <v>0</v>
      </c>
    </row>
    <row r="140" spans="1:11" s="65" customFormat="1" hidden="1" x14ac:dyDescent="0.25">
      <c r="A140" s="218"/>
      <c r="B140" s="218"/>
      <c r="C140" s="218"/>
      <c r="D140" s="249"/>
      <c r="E140" s="249" t="s">
        <v>321</v>
      </c>
      <c r="F140" s="210" t="s">
        <v>389</v>
      </c>
      <c r="G140" s="250"/>
      <c r="H140" s="251"/>
      <c r="I140" s="285"/>
      <c r="J140" s="267"/>
    </row>
    <row r="141" spans="1:11" hidden="1" x14ac:dyDescent="0.25">
      <c r="A141" s="129" t="s">
        <v>104</v>
      </c>
      <c r="B141" s="129"/>
      <c r="C141" s="129"/>
      <c r="D141" s="217" t="s">
        <v>334</v>
      </c>
      <c r="E141" s="246"/>
      <c r="F141" s="210" t="s">
        <v>389</v>
      </c>
      <c r="G141" s="233">
        <f>H141+I141</f>
        <v>0</v>
      </c>
      <c r="H141" s="260">
        <f>H142</f>
        <v>0</v>
      </c>
      <c r="I141" s="270">
        <f t="shared" ref="I141:J141" si="35">I142</f>
        <v>0</v>
      </c>
      <c r="J141" s="261">
        <f t="shared" si="35"/>
        <v>0</v>
      </c>
      <c r="K141" s="66"/>
    </row>
    <row r="142" spans="1:11" hidden="1" x14ac:dyDescent="0.25">
      <c r="A142" s="129" t="s">
        <v>106</v>
      </c>
      <c r="B142" s="129"/>
      <c r="C142" s="129"/>
      <c r="D142" s="217" t="s">
        <v>334</v>
      </c>
      <c r="E142" s="246"/>
      <c r="F142" s="210" t="s">
        <v>389</v>
      </c>
      <c r="G142" s="233">
        <f>H142+I142</f>
        <v>0</v>
      </c>
      <c r="H142" s="260">
        <f>H143</f>
        <v>0</v>
      </c>
      <c r="I142" s="270">
        <f>I143</f>
        <v>0</v>
      </c>
      <c r="J142" s="261">
        <f>J143</f>
        <v>0</v>
      </c>
      <c r="K142" s="66"/>
    </row>
    <row r="143" spans="1:11" hidden="1" x14ac:dyDescent="0.25">
      <c r="A143" s="129" t="s">
        <v>390</v>
      </c>
      <c r="B143" s="129" t="s">
        <v>391</v>
      </c>
      <c r="C143" s="129" t="s">
        <v>167</v>
      </c>
      <c r="D143" s="266" t="s">
        <v>392</v>
      </c>
      <c r="E143" s="246"/>
      <c r="F143" s="210" t="s">
        <v>389</v>
      </c>
      <c r="G143" s="214">
        <f>H143+I143</f>
        <v>0</v>
      </c>
      <c r="H143" s="204">
        <v>0</v>
      </c>
      <c r="I143" s="283">
        <f>J143</f>
        <v>0</v>
      </c>
      <c r="J143" s="205">
        <v>0</v>
      </c>
      <c r="K143" s="66"/>
    </row>
    <row r="144" spans="1:11" ht="31.5" x14ac:dyDescent="0.25">
      <c r="A144" s="114"/>
      <c r="B144" s="114"/>
      <c r="C144" s="114"/>
      <c r="D144" s="115"/>
      <c r="E144" s="115" t="s">
        <v>393</v>
      </c>
      <c r="F144" s="210" t="s">
        <v>394</v>
      </c>
      <c r="G144" s="116">
        <f>H144+I144</f>
        <v>11991350</v>
      </c>
      <c r="H144" s="116">
        <f>H146</f>
        <v>0</v>
      </c>
      <c r="I144" s="284">
        <f t="shared" ref="I144:J144" si="36">I146</f>
        <v>11991350</v>
      </c>
      <c r="J144" s="286">
        <f t="shared" si="36"/>
        <v>0</v>
      </c>
      <c r="K144" s="57"/>
    </row>
    <row r="145" spans="1:10" s="65" customFormat="1" x14ac:dyDescent="0.25">
      <c r="A145" s="218"/>
      <c r="B145" s="218"/>
      <c r="C145" s="218"/>
      <c r="D145" s="249"/>
      <c r="E145" s="249" t="s">
        <v>321</v>
      </c>
      <c r="F145" s="210"/>
      <c r="G145" s="250"/>
      <c r="H145" s="250"/>
      <c r="I145" s="285"/>
      <c r="J145" s="269"/>
    </row>
    <row r="146" spans="1:10" x14ac:dyDescent="0.25">
      <c r="A146" s="129" t="s">
        <v>104</v>
      </c>
      <c r="B146" s="129"/>
      <c r="C146" s="129"/>
      <c r="D146" s="125" t="s">
        <v>105</v>
      </c>
      <c r="E146" s="246"/>
      <c r="F146" s="246"/>
      <c r="G146" s="233">
        <f>H146+I146</f>
        <v>11991350</v>
      </c>
      <c r="H146" s="247">
        <f>H147</f>
        <v>0</v>
      </c>
      <c r="I146" s="270">
        <f t="shared" ref="I146:J147" si="37">I147</f>
        <v>11991350</v>
      </c>
      <c r="J146" s="270">
        <f t="shared" si="37"/>
        <v>0</v>
      </c>
    </row>
    <row r="147" spans="1:10" x14ac:dyDescent="0.25">
      <c r="A147" s="129" t="s">
        <v>106</v>
      </c>
      <c r="B147" s="129"/>
      <c r="C147" s="129"/>
      <c r="D147" s="125" t="s">
        <v>105</v>
      </c>
      <c r="E147" s="246"/>
      <c r="F147" s="246"/>
      <c r="G147" s="233">
        <f>H147+I147</f>
        <v>11991350</v>
      </c>
      <c r="H147" s="247">
        <f>H148</f>
        <v>0</v>
      </c>
      <c r="I147" s="270">
        <f t="shared" si="37"/>
        <v>11991350</v>
      </c>
      <c r="J147" s="270">
        <f t="shared" si="37"/>
        <v>0</v>
      </c>
    </row>
    <row r="148" spans="1:10" x14ac:dyDescent="0.25">
      <c r="A148" s="201" t="s">
        <v>169</v>
      </c>
      <c r="B148" s="201" t="s">
        <v>170</v>
      </c>
      <c r="C148" s="201" t="s">
        <v>171</v>
      </c>
      <c r="D148" s="266" t="s">
        <v>172</v>
      </c>
      <c r="E148" s="246"/>
      <c r="F148" s="210"/>
      <c r="G148" s="214">
        <f>H148+I148</f>
        <v>11991350</v>
      </c>
      <c r="H148" s="215">
        <v>0</v>
      </c>
      <c r="I148" s="287">
        <v>11991350</v>
      </c>
      <c r="J148" s="215">
        <v>0</v>
      </c>
    </row>
    <row r="149" spans="1:10" ht="15" hidden="1" customHeight="1" x14ac:dyDescent="0.25">
      <c r="A149" s="231"/>
      <c r="B149" s="129"/>
      <c r="C149" s="129"/>
      <c r="D149" s="160"/>
      <c r="E149" s="115" t="s">
        <v>395</v>
      </c>
      <c r="F149" s="246"/>
      <c r="G149" s="214"/>
      <c r="H149" s="215"/>
      <c r="I149" s="283"/>
      <c r="J149" s="215"/>
    </row>
    <row r="150" spans="1:10" hidden="1" x14ac:dyDescent="0.25">
      <c r="A150" s="231"/>
      <c r="B150" s="129"/>
      <c r="C150" s="129"/>
      <c r="D150" s="160"/>
      <c r="E150" s="246" t="s">
        <v>321</v>
      </c>
      <c r="F150" s="210"/>
      <c r="G150" s="233"/>
      <c r="H150" s="234"/>
      <c r="I150" s="283"/>
      <c r="J150" s="215"/>
    </row>
    <row r="151" spans="1:10" hidden="1" x14ac:dyDescent="0.25">
      <c r="A151" s="231" t="s">
        <v>104</v>
      </c>
      <c r="B151" s="129"/>
      <c r="C151" s="129"/>
      <c r="D151" s="160" t="s">
        <v>334</v>
      </c>
      <c r="E151" s="246"/>
      <c r="F151" s="210"/>
      <c r="G151" s="233">
        <f>H151+I151</f>
        <v>0</v>
      </c>
      <c r="H151" s="234">
        <v>0</v>
      </c>
      <c r="I151" s="288">
        <f>J151</f>
        <v>0</v>
      </c>
      <c r="J151" s="234">
        <v>0</v>
      </c>
    </row>
    <row r="152" spans="1:10" hidden="1" x14ac:dyDescent="0.25">
      <c r="A152" s="231" t="s">
        <v>173</v>
      </c>
      <c r="B152" s="129" t="s">
        <v>174</v>
      </c>
      <c r="C152" s="129" t="s">
        <v>175</v>
      </c>
      <c r="D152" s="216" t="s">
        <v>396</v>
      </c>
      <c r="E152" s="246"/>
      <c r="F152" s="210"/>
      <c r="G152" s="233">
        <f>H152+I152</f>
        <v>0</v>
      </c>
      <c r="H152" s="234">
        <v>0</v>
      </c>
      <c r="I152" s="288">
        <f>J152</f>
        <v>0</v>
      </c>
      <c r="J152" s="234">
        <v>0</v>
      </c>
    </row>
    <row r="153" spans="1:10" hidden="1" x14ac:dyDescent="0.25">
      <c r="A153" s="201"/>
      <c r="B153" s="201"/>
      <c r="C153" s="201"/>
      <c r="D153" s="281"/>
      <c r="E153" s="115"/>
      <c r="F153" s="210"/>
      <c r="G153" s="233">
        <f>H153+I153</f>
        <v>0</v>
      </c>
      <c r="H153" s="234"/>
      <c r="I153" s="288">
        <f>J153</f>
        <v>0</v>
      </c>
      <c r="J153" s="234">
        <v>0</v>
      </c>
    </row>
    <row r="154" spans="1:10" ht="87.75" hidden="1" customHeight="1" x14ac:dyDescent="0.25">
      <c r="A154" s="114"/>
      <c r="B154" s="114"/>
      <c r="C154" s="114"/>
      <c r="D154" s="115"/>
      <c r="E154" s="115"/>
      <c r="F154" s="210"/>
      <c r="G154" s="116">
        <f>H154+I154</f>
        <v>0</v>
      </c>
      <c r="H154" s="116">
        <f>H156</f>
        <v>0</v>
      </c>
      <c r="I154" s="284">
        <f t="shared" ref="I154:J154" si="38">I156</f>
        <v>0</v>
      </c>
      <c r="J154" s="116">
        <f t="shared" si="38"/>
        <v>0</v>
      </c>
    </row>
    <row r="155" spans="1:10" s="65" customFormat="1" hidden="1" x14ac:dyDescent="0.25">
      <c r="A155" s="218"/>
      <c r="B155" s="218"/>
      <c r="C155" s="218"/>
      <c r="D155" s="249"/>
      <c r="E155" s="249"/>
      <c r="F155" s="210"/>
      <c r="G155" s="250"/>
      <c r="H155" s="250"/>
      <c r="I155" s="289"/>
      <c r="J155" s="290"/>
    </row>
    <row r="156" spans="1:10" hidden="1" x14ac:dyDescent="0.25">
      <c r="A156" s="129"/>
      <c r="B156" s="129"/>
      <c r="C156" s="129"/>
      <c r="D156" s="217"/>
      <c r="E156" s="246"/>
      <c r="F156" s="246"/>
      <c r="G156" s="233">
        <f>H156+I156</f>
        <v>0</v>
      </c>
      <c r="H156" s="247">
        <f>H157</f>
        <v>0</v>
      </c>
      <c r="I156" s="270">
        <f t="shared" ref="I156:J156" si="39">I157</f>
        <v>0</v>
      </c>
      <c r="J156" s="247">
        <f t="shared" si="39"/>
        <v>0</v>
      </c>
    </row>
    <row r="157" spans="1:10" hidden="1" x14ac:dyDescent="0.25">
      <c r="A157" s="129"/>
      <c r="B157" s="129"/>
      <c r="C157" s="129"/>
      <c r="D157" s="217"/>
      <c r="E157" s="246"/>
      <c r="F157" s="246"/>
      <c r="G157" s="233">
        <f>H157+I157</f>
        <v>0</v>
      </c>
      <c r="H157" s="247">
        <f>H158</f>
        <v>0</v>
      </c>
      <c r="I157" s="270">
        <f>I162</f>
        <v>0</v>
      </c>
      <c r="J157" s="247">
        <f>J162</f>
        <v>0</v>
      </c>
    </row>
    <row r="158" spans="1:10" hidden="1" x14ac:dyDescent="0.25">
      <c r="A158" s="201"/>
      <c r="B158" s="201"/>
      <c r="C158" s="201"/>
      <c r="D158" s="266"/>
      <c r="E158" s="246"/>
      <c r="F158" s="210"/>
      <c r="G158" s="214">
        <f>H158</f>
        <v>0</v>
      </c>
      <c r="H158" s="273"/>
      <c r="I158" s="270"/>
      <c r="J158" s="247"/>
    </row>
    <row r="159" spans="1:10" ht="57.75" hidden="1" customHeight="1" x14ac:dyDescent="0.25">
      <c r="A159" s="201"/>
      <c r="B159" s="201"/>
      <c r="C159" s="201"/>
      <c r="D159" s="266"/>
      <c r="E159" s="115"/>
      <c r="F159" s="210"/>
      <c r="G159" s="233">
        <f t="shared" ref="G159:G166" si="40">H159+I159</f>
        <v>0</v>
      </c>
      <c r="H159" s="247">
        <f>H160</f>
        <v>0</v>
      </c>
      <c r="I159" s="270">
        <f>I160</f>
        <v>0</v>
      </c>
      <c r="J159" s="247">
        <f>J160</f>
        <v>0</v>
      </c>
    </row>
    <row r="160" spans="1:10" hidden="1" x14ac:dyDescent="0.25">
      <c r="A160" s="129"/>
      <c r="B160" s="129"/>
      <c r="C160" s="129"/>
      <c r="D160" s="217"/>
      <c r="E160" s="246"/>
      <c r="F160" s="210"/>
      <c r="G160" s="233">
        <f t="shared" si="40"/>
        <v>0</v>
      </c>
      <c r="H160" s="247">
        <f>H161</f>
        <v>0</v>
      </c>
      <c r="I160" s="270"/>
      <c r="J160" s="247"/>
    </row>
    <row r="161" spans="1:11" hidden="1" x14ac:dyDescent="0.25">
      <c r="A161" s="129"/>
      <c r="B161" s="129"/>
      <c r="C161" s="129"/>
      <c r="D161" s="217"/>
      <c r="E161" s="246"/>
      <c r="F161" s="210"/>
      <c r="G161" s="233">
        <f t="shared" si="40"/>
        <v>0</v>
      </c>
      <c r="H161" s="247">
        <f>H162</f>
        <v>0</v>
      </c>
      <c r="I161" s="270"/>
      <c r="J161" s="247"/>
    </row>
    <row r="162" spans="1:11" hidden="1" x14ac:dyDescent="0.25">
      <c r="A162" s="201"/>
      <c r="B162" s="201"/>
      <c r="C162" s="201"/>
      <c r="D162" s="266"/>
      <c r="E162" s="291"/>
      <c r="F162" s="210"/>
      <c r="G162" s="214">
        <f t="shared" si="40"/>
        <v>0</v>
      </c>
      <c r="H162" s="215"/>
      <c r="I162" s="292">
        <v>0</v>
      </c>
      <c r="J162" s="293">
        <v>0</v>
      </c>
    </row>
    <row r="163" spans="1:11" ht="53.25" hidden="1" customHeight="1" x14ac:dyDescent="0.25">
      <c r="A163" s="201"/>
      <c r="B163" s="201"/>
      <c r="C163" s="201"/>
      <c r="D163" s="266"/>
      <c r="E163" s="115"/>
      <c r="F163" s="210"/>
      <c r="G163" s="233">
        <f t="shared" si="40"/>
        <v>0</v>
      </c>
      <c r="H163" s="234">
        <f>H164</f>
        <v>0</v>
      </c>
      <c r="I163" s="283">
        <f>I164</f>
        <v>0</v>
      </c>
      <c r="J163" s="215">
        <f>J164</f>
        <v>0</v>
      </c>
    </row>
    <row r="164" spans="1:11" hidden="1" x14ac:dyDescent="0.25">
      <c r="A164" s="129"/>
      <c r="B164" s="129"/>
      <c r="C164" s="129"/>
      <c r="D164" s="217"/>
      <c r="E164" s="246"/>
      <c r="F164" s="210"/>
      <c r="G164" s="233">
        <f t="shared" si="40"/>
        <v>0</v>
      </c>
      <c r="H164" s="234">
        <f>H165</f>
        <v>0</v>
      </c>
      <c r="I164" s="283"/>
      <c r="J164" s="215"/>
    </row>
    <row r="165" spans="1:11" hidden="1" x14ac:dyDescent="0.25">
      <c r="A165" s="129"/>
      <c r="B165" s="129"/>
      <c r="C165" s="129"/>
      <c r="D165" s="217"/>
      <c r="E165" s="246"/>
      <c r="F165" s="210"/>
      <c r="G165" s="233">
        <f t="shared" si="40"/>
        <v>0</v>
      </c>
      <c r="H165" s="234">
        <f>H166</f>
        <v>0</v>
      </c>
      <c r="I165" s="283"/>
      <c r="J165" s="283"/>
    </row>
    <row r="166" spans="1:11" hidden="1" x14ac:dyDescent="0.25">
      <c r="A166" s="201"/>
      <c r="B166" s="201"/>
      <c r="C166" s="201"/>
      <c r="D166" s="266"/>
      <c r="E166" s="291"/>
      <c r="F166" s="210"/>
      <c r="G166" s="214">
        <f t="shared" si="40"/>
        <v>0</v>
      </c>
      <c r="H166" s="215"/>
      <c r="I166" s="283"/>
      <c r="J166" s="283"/>
    </row>
    <row r="167" spans="1:11" hidden="1" x14ac:dyDescent="0.25">
      <c r="A167" s="201"/>
      <c r="B167" s="201"/>
      <c r="C167" s="201"/>
      <c r="D167" s="266"/>
      <c r="E167" s="115"/>
      <c r="F167" s="210"/>
      <c r="G167" s="233"/>
      <c r="H167" s="234"/>
      <c r="I167" s="288"/>
      <c r="J167" s="294"/>
    </row>
    <row r="168" spans="1:11" ht="63" hidden="1" customHeight="1" x14ac:dyDescent="0.25">
      <c r="A168" s="114"/>
      <c r="B168" s="114"/>
      <c r="C168" s="114"/>
      <c r="D168" s="115"/>
      <c r="E168" s="115" t="s">
        <v>397</v>
      </c>
      <c r="F168" s="210" t="s">
        <v>398</v>
      </c>
      <c r="G168" s="116">
        <f>H168+I168</f>
        <v>0</v>
      </c>
      <c r="H168" s="116">
        <f>H170</f>
        <v>0</v>
      </c>
      <c r="I168" s="268">
        <f>I170</f>
        <v>0</v>
      </c>
      <c r="J168" s="295">
        <f t="shared" ref="J168" si="41">J170</f>
        <v>0</v>
      </c>
    </row>
    <row r="169" spans="1:11" ht="18" hidden="1" customHeight="1" x14ac:dyDescent="0.25">
      <c r="A169" s="129" t="s">
        <v>104</v>
      </c>
      <c r="B169" s="129"/>
      <c r="C169" s="129"/>
      <c r="D169" s="217" t="s">
        <v>334</v>
      </c>
      <c r="E169" s="249"/>
      <c r="F169" s="210"/>
      <c r="G169" s="250"/>
      <c r="H169" s="250"/>
      <c r="I169" s="269"/>
      <c r="J169" s="296"/>
    </row>
    <row r="170" spans="1:11" hidden="1" x14ac:dyDescent="0.25">
      <c r="A170" s="129" t="s">
        <v>106</v>
      </c>
      <c r="B170" s="129"/>
      <c r="C170" s="129"/>
      <c r="D170" s="217" t="s">
        <v>334</v>
      </c>
      <c r="E170" s="246"/>
      <c r="F170" s="246"/>
      <c r="G170" s="233">
        <f>H170+I170</f>
        <v>0</v>
      </c>
      <c r="H170" s="247">
        <f>H171</f>
        <v>0</v>
      </c>
      <c r="I170" s="270">
        <f>I172</f>
        <v>0</v>
      </c>
      <c r="J170" s="247">
        <f>J172</f>
        <v>0</v>
      </c>
    </row>
    <row r="171" spans="1:11" hidden="1" x14ac:dyDescent="0.25">
      <c r="A171" s="129" t="s">
        <v>399</v>
      </c>
      <c r="B171" s="129" t="s">
        <v>400</v>
      </c>
      <c r="C171" s="129" t="s">
        <v>156</v>
      </c>
      <c r="D171" s="160" t="s">
        <v>401</v>
      </c>
      <c r="E171" s="246"/>
      <c r="F171" s="210"/>
      <c r="G171" s="214">
        <f>H171+I171</f>
        <v>0</v>
      </c>
      <c r="H171" s="273">
        <v>0</v>
      </c>
      <c r="I171" s="270">
        <v>0</v>
      </c>
      <c r="J171" s="247">
        <v>0</v>
      </c>
    </row>
    <row r="172" spans="1:11" hidden="1" x14ac:dyDescent="0.25">
      <c r="A172" s="231" t="s">
        <v>402</v>
      </c>
      <c r="B172" s="129" t="s">
        <v>403</v>
      </c>
      <c r="C172" s="129" t="s">
        <v>404</v>
      </c>
      <c r="D172" s="160" t="s">
        <v>405</v>
      </c>
      <c r="E172" s="246"/>
      <c r="F172" s="210"/>
      <c r="G172" s="214">
        <f>H172+I172</f>
        <v>0</v>
      </c>
      <c r="H172" s="215"/>
      <c r="I172" s="292">
        <f>J172</f>
        <v>0</v>
      </c>
      <c r="J172" s="293">
        <v>0</v>
      </c>
    </row>
    <row r="173" spans="1:11" ht="47.25" x14ac:dyDescent="0.25">
      <c r="A173" s="231"/>
      <c r="B173" s="129"/>
      <c r="C173" s="129"/>
      <c r="D173" s="160"/>
      <c r="E173" s="232" t="s">
        <v>406</v>
      </c>
      <c r="F173" s="210" t="s">
        <v>407</v>
      </c>
      <c r="G173" s="233">
        <f>H173+I173</f>
        <v>2100000</v>
      </c>
      <c r="H173" s="234">
        <f>H174</f>
        <v>300000</v>
      </c>
      <c r="I173" s="234">
        <f t="shared" ref="I173:J175" si="42">I174</f>
        <v>1800000</v>
      </c>
      <c r="J173" s="234">
        <f t="shared" si="42"/>
        <v>1800000</v>
      </c>
      <c r="K173" s="57"/>
    </row>
    <row r="174" spans="1:11" x14ac:dyDescent="0.25">
      <c r="A174" s="129" t="s">
        <v>104</v>
      </c>
      <c r="B174" s="129"/>
      <c r="C174" s="129"/>
      <c r="D174" s="125" t="s">
        <v>105</v>
      </c>
      <c r="E174" s="246" t="s">
        <v>321</v>
      </c>
      <c r="F174" s="246"/>
      <c r="G174" s="233">
        <f>H174</f>
        <v>300000</v>
      </c>
      <c r="H174" s="234">
        <f>H175</f>
        <v>300000</v>
      </c>
      <c r="I174" s="234">
        <f t="shared" si="42"/>
        <v>1800000</v>
      </c>
      <c r="J174" s="234">
        <f t="shared" si="42"/>
        <v>1800000</v>
      </c>
    </row>
    <row r="175" spans="1:11" x14ac:dyDescent="0.25">
      <c r="A175" s="129" t="s">
        <v>106</v>
      </c>
      <c r="B175" s="129"/>
      <c r="C175" s="129"/>
      <c r="D175" s="125" t="s">
        <v>105</v>
      </c>
      <c r="E175" s="246"/>
      <c r="F175" s="246"/>
      <c r="G175" s="233">
        <f>H175</f>
        <v>300000</v>
      </c>
      <c r="H175" s="234">
        <f>H176</f>
        <v>300000</v>
      </c>
      <c r="I175" s="234">
        <f t="shared" si="42"/>
        <v>1800000</v>
      </c>
      <c r="J175" s="234">
        <f t="shared" si="42"/>
        <v>1800000</v>
      </c>
    </row>
    <row r="176" spans="1:11" x14ac:dyDescent="0.25">
      <c r="A176" s="231" t="s">
        <v>158</v>
      </c>
      <c r="B176" s="129" t="s">
        <v>159</v>
      </c>
      <c r="C176" s="129" t="s">
        <v>160</v>
      </c>
      <c r="D176" s="160" t="s">
        <v>161</v>
      </c>
      <c r="E176" s="246"/>
      <c r="F176" s="246"/>
      <c r="G176" s="214">
        <f>H176</f>
        <v>300000</v>
      </c>
      <c r="H176" s="215">
        <v>300000</v>
      </c>
      <c r="I176" s="292">
        <f>100000+1700000</f>
        <v>1800000</v>
      </c>
      <c r="J176" s="293">
        <f>I176</f>
        <v>1800000</v>
      </c>
    </row>
    <row r="177" spans="1:11" ht="55.5" hidden="1" customHeight="1" x14ac:dyDescent="0.25">
      <c r="A177" s="231"/>
      <c r="B177" s="129"/>
      <c r="C177" s="129"/>
      <c r="D177" s="160"/>
      <c r="E177" s="115"/>
      <c r="F177" s="246"/>
      <c r="G177" s="233">
        <f t="shared" ref="G177:G179" si="43">H177</f>
        <v>0</v>
      </c>
      <c r="H177" s="234">
        <f>H178</f>
        <v>0</v>
      </c>
      <c r="I177" s="292"/>
      <c r="J177" s="293"/>
    </row>
    <row r="178" spans="1:11" hidden="1" x14ac:dyDescent="0.25">
      <c r="A178" s="231"/>
      <c r="B178" s="129"/>
      <c r="C178" s="129"/>
      <c r="D178" s="160"/>
      <c r="E178" s="246"/>
      <c r="F178" s="246"/>
      <c r="G178" s="214">
        <f t="shared" si="43"/>
        <v>0</v>
      </c>
      <c r="H178" s="215">
        <f>H179</f>
        <v>0</v>
      </c>
      <c r="I178" s="292"/>
      <c r="J178" s="293"/>
    </row>
    <row r="179" spans="1:11" hidden="1" x14ac:dyDescent="0.25">
      <c r="A179" s="231"/>
      <c r="B179" s="129"/>
      <c r="C179" s="129"/>
      <c r="D179" s="160"/>
      <c r="E179" s="246"/>
      <c r="F179" s="246"/>
      <c r="G179" s="214">
        <f t="shared" si="43"/>
        <v>0</v>
      </c>
      <c r="H179" s="215">
        <f>H180</f>
        <v>0</v>
      </c>
      <c r="I179" s="292"/>
      <c r="J179" s="293"/>
    </row>
    <row r="180" spans="1:11" hidden="1" x14ac:dyDescent="0.25">
      <c r="A180" s="231"/>
      <c r="B180" s="129"/>
      <c r="C180" s="129"/>
      <c r="D180" s="216"/>
      <c r="E180" s="246"/>
      <c r="F180" s="246"/>
      <c r="G180" s="214">
        <f>H180</f>
        <v>0</v>
      </c>
      <c r="H180" s="215">
        <v>0</v>
      </c>
      <c r="I180" s="292"/>
      <c r="J180" s="293"/>
    </row>
    <row r="181" spans="1:11" hidden="1" x14ac:dyDescent="0.25">
      <c r="A181" s="231"/>
      <c r="B181" s="129"/>
      <c r="C181" s="129"/>
      <c r="D181" s="160"/>
      <c r="E181" s="115"/>
      <c r="F181" s="246"/>
      <c r="G181" s="233">
        <f>H181</f>
        <v>0</v>
      </c>
      <c r="H181" s="234">
        <f>H182</f>
        <v>0</v>
      </c>
      <c r="I181" s="292"/>
      <c r="J181" s="293"/>
    </row>
    <row r="182" spans="1:11" hidden="1" x14ac:dyDescent="0.25">
      <c r="A182" s="231"/>
      <c r="B182" s="129"/>
      <c r="C182" s="129"/>
      <c r="D182" s="160"/>
      <c r="E182" s="246"/>
      <c r="F182" s="246"/>
      <c r="G182" s="233">
        <f>H182</f>
        <v>0</v>
      </c>
      <c r="H182" s="234">
        <f>H183</f>
        <v>0</v>
      </c>
      <c r="I182" s="292"/>
      <c r="J182" s="293"/>
    </row>
    <row r="183" spans="1:11" hidden="1" x14ac:dyDescent="0.25">
      <c r="A183" s="231"/>
      <c r="B183" s="129"/>
      <c r="C183" s="129"/>
      <c r="D183" s="160"/>
      <c r="E183" s="246"/>
      <c r="F183" s="246"/>
      <c r="G183" s="233">
        <f>H183</f>
        <v>0</v>
      </c>
      <c r="H183" s="234">
        <f>H184</f>
        <v>0</v>
      </c>
      <c r="I183" s="292"/>
      <c r="J183" s="293"/>
    </row>
    <row r="184" spans="1:11" hidden="1" x14ac:dyDescent="0.25">
      <c r="A184" s="231"/>
      <c r="B184" s="129"/>
      <c r="C184" s="129"/>
      <c r="D184" s="216"/>
      <c r="E184" s="246"/>
      <c r="F184" s="246"/>
      <c r="G184" s="214">
        <f>H184</f>
        <v>0</v>
      </c>
      <c r="H184" s="215">
        <v>0</v>
      </c>
      <c r="I184" s="292"/>
      <c r="J184" s="293"/>
    </row>
    <row r="185" spans="1:11" ht="45" customHeight="1" x14ac:dyDescent="0.25">
      <c r="A185" s="297"/>
      <c r="B185" s="114"/>
      <c r="C185" s="114"/>
      <c r="D185" s="115"/>
      <c r="E185" s="115" t="s">
        <v>408</v>
      </c>
      <c r="F185" s="210"/>
      <c r="G185" s="116">
        <f>H185+I185</f>
        <v>45866400</v>
      </c>
      <c r="H185" s="116">
        <f>H187</f>
        <v>23000716</v>
      </c>
      <c r="I185" s="284">
        <f>I187</f>
        <v>22865684</v>
      </c>
      <c r="J185" s="116">
        <f>J187</f>
        <v>22865684</v>
      </c>
      <c r="K185" s="57"/>
    </row>
    <row r="186" spans="1:11" x14ac:dyDescent="0.25">
      <c r="A186" s="218"/>
      <c r="B186" s="218"/>
      <c r="C186" s="218"/>
      <c r="D186" s="249"/>
      <c r="E186" s="249" t="s">
        <v>321</v>
      </c>
      <c r="F186" s="210"/>
      <c r="G186" s="250"/>
      <c r="H186" s="250"/>
      <c r="I186" s="289"/>
      <c r="J186" s="290"/>
    </row>
    <row r="187" spans="1:11" ht="16.5" customHeight="1" x14ac:dyDescent="0.25">
      <c r="A187" s="129" t="s">
        <v>104</v>
      </c>
      <c r="B187" s="129"/>
      <c r="C187" s="129"/>
      <c r="D187" s="125" t="s">
        <v>105</v>
      </c>
      <c r="E187" s="246"/>
      <c r="F187" s="246"/>
      <c r="G187" s="233">
        <f>H187+I187</f>
        <v>45866400</v>
      </c>
      <c r="H187" s="247">
        <f>H188</f>
        <v>23000716</v>
      </c>
      <c r="I187" s="270">
        <f>I188</f>
        <v>22865684</v>
      </c>
      <c r="J187" s="247">
        <f>J188</f>
        <v>22865684</v>
      </c>
      <c r="K187" s="57"/>
    </row>
    <row r="188" spans="1:11" ht="18" customHeight="1" x14ac:dyDescent="0.25">
      <c r="A188" s="129" t="s">
        <v>106</v>
      </c>
      <c r="B188" s="129"/>
      <c r="C188" s="129"/>
      <c r="D188" s="125" t="s">
        <v>105</v>
      </c>
      <c r="E188" s="246"/>
      <c r="F188" s="246"/>
      <c r="G188" s="233">
        <f>H188+I188</f>
        <v>45866400</v>
      </c>
      <c r="H188" s="247">
        <f>SUM(H190:H198)</f>
        <v>23000716</v>
      </c>
      <c r="I188" s="247">
        <f>SUM(I190:I198)</f>
        <v>22865684</v>
      </c>
      <c r="J188" s="247">
        <f t="shared" ref="J188" si="44">SUM(J190:J198)</f>
        <v>22865684</v>
      </c>
    </row>
    <row r="189" spans="1:11" ht="105" hidden="1" customHeight="1" x14ac:dyDescent="0.25">
      <c r="A189" s="122"/>
      <c r="B189" s="122"/>
      <c r="C189" s="152"/>
      <c r="D189" s="281"/>
      <c r="E189" s="115"/>
      <c r="F189" s="210"/>
      <c r="G189" s="214">
        <f t="shared" ref="G189:G193" si="45">H189+I189</f>
        <v>0</v>
      </c>
      <c r="H189" s="273">
        <v>0</v>
      </c>
      <c r="I189" s="270">
        <v>0</v>
      </c>
      <c r="J189" s="247">
        <v>0</v>
      </c>
    </row>
    <row r="190" spans="1:11" ht="33.75" customHeight="1" x14ac:dyDescent="0.25">
      <c r="A190" s="271" t="s">
        <v>176</v>
      </c>
      <c r="B190" s="271" t="s">
        <v>177</v>
      </c>
      <c r="C190" s="161" t="s">
        <v>175</v>
      </c>
      <c r="D190" s="281" t="s">
        <v>409</v>
      </c>
      <c r="E190" s="115" t="s">
        <v>410</v>
      </c>
      <c r="F190" s="210" t="s">
        <v>411</v>
      </c>
      <c r="G190" s="233">
        <f>H190+I190</f>
        <v>500000</v>
      </c>
      <c r="H190" s="273">
        <v>500000</v>
      </c>
      <c r="I190" s="298">
        <f t="shared" ref="I190:I195" si="46">J190</f>
        <v>0</v>
      </c>
      <c r="J190" s="273">
        <v>0</v>
      </c>
      <c r="K190" s="57"/>
    </row>
    <row r="191" spans="1:11" ht="70.5" customHeight="1" x14ac:dyDescent="0.25">
      <c r="A191" s="351" t="s">
        <v>176</v>
      </c>
      <c r="B191" s="351">
        <v>9800</v>
      </c>
      <c r="C191" s="352" t="s">
        <v>175</v>
      </c>
      <c r="D191" s="353" t="s">
        <v>409</v>
      </c>
      <c r="E191" s="354" t="s">
        <v>550</v>
      </c>
      <c r="F191" s="355" t="s">
        <v>412</v>
      </c>
      <c r="G191" s="356">
        <f t="shared" si="45"/>
        <v>41293400</v>
      </c>
      <c r="H191" s="357">
        <f>'продовж додаток 4'!D22</f>
        <v>21368750</v>
      </c>
      <c r="I191" s="273">
        <f>'продовж додаток 4'!D71</f>
        <v>19924650</v>
      </c>
      <c r="J191" s="358">
        <f>I191</f>
        <v>19924650</v>
      </c>
      <c r="K191" s="57"/>
    </row>
    <row r="192" spans="1:11" ht="75.75" hidden="1" customHeight="1" x14ac:dyDescent="0.25">
      <c r="A192" s="122" t="s">
        <v>176</v>
      </c>
      <c r="B192" s="122">
        <v>9800</v>
      </c>
      <c r="C192" s="152" t="s">
        <v>175</v>
      </c>
      <c r="D192" s="160" t="s">
        <v>413</v>
      </c>
      <c r="E192" s="359" t="s">
        <v>414</v>
      </c>
      <c r="F192" s="240" t="s">
        <v>415</v>
      </c>
      <c r="G192" s="360">
        <f>H192+I192</f>
        <v>0</v>
      </c>
      <c r="H192" s="361">
        <v>0</v>
      </c>
      <c r="I192" s="361">
        <f t="shared" si="46"/>
        <v>0</v>
      </c>
      <c r="J192" s="361">
        <v>0</v>
      </c>
      <c r="K192" s="57"/>
    </row>
    <row r="193" spans="1:11" ht="43.5" customHeight="1" x14ac:dyDescent="0.25">
      <c r="A193" s="122" t="s">
        <v>176</v>
      </c>
      <c r="B193" s="122" t="s">
        <v>177</v>
      </c>
      <c r="C193" s="152" t="s">
        <v>175</v>
      </c>
      <c r="D193" s="362" t="s">
        <v>416</v>
      </c>
      <c r="E193" s="363" t="s">
        <v>417</v>
      </c>
      <c r="F193" s="240" t="s">
        <v>418</v>
      </c>
      <c r="G193" s="364">
        <f t="shared" si="45"/>
        <v>78000</v>
      </c>
      <c r="H193" s="361">
        <v>78000</v>
      </c>
      <c r="I193" s="361">
        <f t="shared" si="46"/>
        <v>0</v>
      </c>
      <c r="J193" s="361">
        <v>0</v>
      </c>
      <c r="K193" s="57"/>
    </row>
    <row r="194" spans="1:11" ht="46.5" customHeight="1" x14ac:dyDescent="0.25">
      <c r="A194" s="122" t="s">
        <v>176</v>
      </c>
      <c r="B194" s="122" t="s">
        <v>177</v>
      </c>
      <c r="C194" s="152" t="s">
        <v>175</v>
      </c>
      <c r="D194" s="362" t="s">
        <v>416</v>
      </c>
      <c r="E194" s="365" t="s">
        <v>419</v>
      </c>
      <c r="F194" s="240" t="s">
        <v>420</v>
      </c>
      <c r="G194" s="233">
        <f>H194+I194</f>
        <v>995000</v>
      </c>
      <c r="H194" s="273">
        <v>0</v>
      </c>
      <c r="I194" s="273">
        <f t="shared" si="46"/>
        <v>995000</v>
      </c>
      <c r="J194" s="273">
        <v>995000</v>
      </c>
      <c r="K194" s="57"/>
    </row>
    <row r="195" spans="1:11" ht="52.5" customHeight="1" x14ac:dyDescent="0.25">
      <c r="A195" s="122" t="s">
        <v>176</v>
      </c>
      <c r="B195" s="122" t="s">
        <v>177</v>
      </c>
      <c r="C195" s="152" t="s">
        <v>175</v>
      </c>
      <c r="D195" s="160" t="s">
        <v>416</v>
      </c>
      <c r="E195" s="232" t="s">
        <v>421</v>
      </c>
      <c r="F195" s="240" t="s">
        <v>387</v>
      </c>
      <c r="G195" s="233">
        <f>H195+I195</f>
        <v>1000000</v>
      </c>
      <c r="H195" s="273">
        <v>0</v>
      </c>
      <c r="I195" s="273">
        <f t="shared" si="46"/>
        <v>1000000</v>
      </c>
      <c r="J195" s="273">
        <v>1000000</v>
      </c>
      <c r="K195" s="57"/>
    </row>
    <row r="196" spans="1:11" ht="66.75" customHeight="1" x14ac:dyDescent="0.25">
      <c r="A196" s="122" t="s">
        <v>176</v>
      </c>
      <c r="B196" s="122" t="s">
        <v>177</v>
      </c>
      <c r="C196" s="152" t="s">
        <v>175</v>
      </c>
      <c r="D196" s="160" t="s">
        <v>416</v>
      </c>
      <c r="E196" s="366" t="s">
        <v>406</v>
      </c>
      <c r="F196" s="210" t="s">
        <v>422</v>
      </c>
      <c r="G196" s="233">
        <f>H196+I196</f>
        <v>1000000</v>
      </c>
      <c r="H196" s="273">
        <f>'продовж додаток 4'!D67</f>
        <v>803966</v>
      </c>
      <c r="I196" s="273">
        <f>J196</f>
        <v>196034</v>
      </c>
      <c r="J196" s="273">
        <f>'продовж додаток 4'!D101</f>
        <v>196034</v>
      </c>
      <c r="K196" s="57"/>
    </row>
    <row r="197" spans="1:11" ht="52.5" customHeight="1" x14ac:dyDescent="0.25">
      <c r="A197" s="122" t="s">
        <v>176</v>
      </c>
      <c r="B197" s="122" t="s">
        <v>177</v>
      </c>
      <c r="C197" s="152" t="s">
        <v>175</v>
      </c>
      <c r="D197" s="160" t="s">
        <v>416</v>
      </c>
      <c r="E197" s="232" t="s">
        <v>423</v>
      </c>
      <c r="F197" s="210" t="s">
        <v>424</v>
      </c>
      <c r="G197" s="233">
        <f>H197+I197</f>
        <v>800000</v>
      </c>
      <c r="H197" s="273">
        <v>50000</v>
      </c>
      <c r="I197" s="273">
        <f>J197</f>
        <v>750000</v>
      </c>
      <c r="J197" s="273">
        <v>750000</v>
      </c>
      <c r="K197" s="57"/>
    </row>
    <row r="198" spans="1:11" ht="52.5" customHeight="1" x14ac:dyDescent="0.25">
      <c r="A198" s="122" t="s">
        <v>176</v>
      </c>
      <c r="B198" s="122" t="s">
        <v>177</v>
      </c>
      <c r="C198" s="152" t="s">
        <v>175</v>
      </c>
      <c r="D198" s="160" t="s">
        <v>416</v>
      </c>
      <c r="E198" s="232" t="s">
        <v>579</v>
      </c>
      <c r="F198" s="210" t="s">
        <v>463</v>
      </c>
      <c r="G198" s="356">
        <f>H198+I198</f>
        <v>200000</v>
      </c>
      <c r="H198" s="357">
        <v>200000</v>
      </c>
      <c r="I198" s="357">
        <f>J198</f>
        <v>0</v>
      </c>
      <c r="J198" s="357">
        <v>0</v>
      </c>
      <c r="K198" s="57"/>
    </row>
    <row r="199" spans="1:11" ht="36.75" customHeight="1" x14ac:dyDescent="0.25">
      <c r="A199" s="297"/>
      <c r="B199" s="114"/>
      <c r="C199" s="114"/>
      <c r="D199" s="115"/>
      <c r="E199" s="367" t="s">
        <v>464</v>
      </c>
      <c r="F199" s="355"/>
      <c r="G199" s="233">
        <f>G201</f>
        <v>31000</v>
      </c>
      <c r="H199" s="247">
        <f>H201</f>
        <v>31000</v>
      </c>
      <c r="I199" s="247">
        <f>I201</f>
        <v>0</v>
      </c>
      <c r="J199" s="247">
        <f>J201</f>
        <v>0</v>
      </c>
      <c r="K199" s="57"/>
    </row>
    <row r="200" spans="1:11" ht="16.5" customHeight="1" x14ac:dyDescent="0.25">
      <c r="A200" s="368"/>
      <c r="B200" s="368"/>
      <c r="C200" s="368"/>
      <c r="D200" s="369"/>
      <c r="E200" s="370" t="s">
        <v>321</v>
      </c>
      <c r="F200" s="240"/>
      <c r="G200" s="233"/>
      <c r="H200" s="273"/>
      <c r="I200" s="273"/>
      <c r="J200" s="273"/>
      <c r="K200" s="57"/>
    </row>
    <row r="201" spans="1:11" ht="21.75" customHeight="1" x14ac:dyDescent="0.25">
      <c r="A201" s="129" t="s">
        <v>104</v>
      </c>
      <c r="B201" s="129"/>
      <c r="C201" s="129"/>
      <c r="D201" s="125" t="s">
        <v>105</v>
      </c>
      <c r="E201" s="371"/>
      <c r="F201" s="240"/>
      <c r="G201" s="233">
        <f>H201+I201</f>
        <v>31000</v>
      </c>
      <c r="H201" s="273">
        <f t="shared" ref="H201:J201" si="47">H202</f>
        <v>31000</v>
      </c>
      <c r="I201" s="273">
        <f t="shared" si="47"/>
        <v>0</v>
      </c>
      <c r="J201" s="273">
        <f t="shared" si="47"/>
        <v>0</v>
      </c>
      <c r="K201" s="57"/>
    </row>
    <row r="202" spans="1:11" ht="20.25" customHeight="1" x14ac:dyDescent="0.25">
      <c r="A202" s="372" t="s">
        <v>106</v>
      </c>
      <c r="B202" s="372"/>
      <c r="C202" s="372"/>
      <c r="D202" s="125" t="s">
        <v>105</v>
      </c>
      <c r="E202" s="373"/>
      <c r="F202" s="374"/>
      <c r="G202" s="364">
        <f>G203</f>
        <v>31000</v>
      </c>
      <c r="H202" s="361">
        <f>H203</f>
        <v>31000</v>
      </c>
      <c r="I202" s="361">
        <f>I203</f>
        <v>0</v>
      </c>
      <c r="J202" s="361">
        <f>J203</f>
        <v>0</v>
      </c>
      <c r="K202" s="57"/>
    </row>
    <row r="203" spans="1:11" ht="51" customHeight="1" x14ac:dyDescent="0.25">
      <c r="A203" s="271" t="s">
        <v>173</v>
      </c>
      <c r="B203" s="271">
        <v>9770</v>
      </c>
      <c r="C203" s="161" t="s">
        <v>175</v>
      </c>
      <c r="D203" s="210" t="s">
        <v>70</v>
      </c>
      <c r="E203" s="115" t="s">
        <v>425</v>
      </c>
      <c r="F203" s="355" t="s">
        <v>562</v>
      </c>
      <c r="G203" s="233">
        <f>H203+I203</f>
        <v>31000</v>
      </c>
      <c r="H203" s="273">
        <v>31000</v>
      </c>
      <c r="I203" s="273">
        <f>J203</f>
        <v>0</v>
      </c>
      <c r="J203" s="273">
        <v>0</v>
      </c>
      <c r="K203" s="57"/>
    </row>
    <row r="204" spans="1:11" ht="72.75" hidden="1" customHeight="1" x14ac:dyDescent="0.25">
      <c r="A204" s="71"/>
      <c r="B204" s="71"/>
      <c r="C204" s="72"/>
      <c r="D204" s="73"/>
      <c r="E204" s="74"/>
      <c r="F204" s="236"/>
      <c r="G204" s="75"/>
      <c r="H204" s="76"/>
      <c r="I204" s="76"/>
      <c r="J204" s="76"/>
      <c r="K204" s="57"/>
    </row>
    <row r="205" spans="1:11" ht="72.75" hidden="1" customHeight="1" x14ac:dyDescent="0.25">
      <c r="A205" s="71"/>
      <c r="B205" s="71"/>
      <c r="C205" s="72"/>
      <c r="D205" s="73"/>
      <c r="E205" s="74"/>
      <c r="F205" s="236"/>
      <c r="G205" s="75"/>
      <c r="H205" s="76"/>
      <c r="I205" s="76"/>
      <c r="J205" s="76"/>
      <c r="K205" s="57"/>
    </row>
    <row r="206" spans="1:11" s="61" customFormat="1" x14ac:dyDescent="0.25">
      <c r="A206" s="77" t="s">
        <v>264</v>
      </c>
      <c r="B206" s="77" t="s">
        <v>264</v>
      </c>
      <c r="C206" s="77" t="s">
        <v>264</v>
      </c>
      <c r="D206" s="78" t="s">
        <v>252</v>
      </c>
      <c r="E206" s="77" t="s">
        <v>264</v>
      </c>
      <c r="F206" s="77" t="s">
        <v>264</v>
      </c>
      <c r="G206" s="79">
        <f>H206+I206</f>
        <v>133718272.5</v>
      </c>
      <c r="H206" s="79">
        <f>H199+H185+H144+H134+H129+H117+H112+H93+H79+H52+H37+H25+H12+H173+H20+H124</f>
        <v>83633428</v>
      </c>
      <c r="I206" s="79">
        <f>I168+I144+I129+I98+I185+I112+I23+I52+I117+I124+I20+I173+I25</f>
        <v>50084844.5</v>
      </c>
      <c r="J206" s="79">
        <f>J168+J144+J129+J98+J185+J112+J23+J52+J117+J124+J20+J173+J25</f>
        <v>38093494.5</v>
      </c>
      <c r="K206" s="88"/>
    </row>
    <row r="210" spans="1:10" x14ac:dyDescent="0.25">
      <c r="D210" s="80" t="s">
        <v>73</v>
      </c>
      <c r="E210" s="80"/>
      <c r="F210" s="80" t="s">
        <v>310</v>
      </c>
      <c r="G210" s="80"/>
      <c r="I210" s="81"/>
      <c r="J210" s="82"/>
    </row>
    <row r="211" spans="1:10" x14ac:dyDescent="0.25">
      <c r="A211" s="56"/>
      <c r="B211" s="83"/>
      <c r="C211" s="56"/>
      <c r="D211" s="58"/>
      <c r="E211" s="58"/>
      <c r="F211" s="58"/>
      <c r="G211" s="58"/>
      <c r="H211" s="63"/>
      <c r="I211" s="84"/>
      <c r="J211" s="82"/>
    </row>
    <row r="212" spans="1:10" x14ac:dyDescent="0.25">
      <c r="D212" s="58"/>
      <c r="E212" s="58"/>
      <c r="F212" s="58"/>
      <c r="G212" s="58"/>
    </row>
    <row r="213" spans="1:10" x14ac:dyDescent="0.25">
      <c r="D213" s="58"/>
      <c r="E213" s="58"/>
      <c r="F213" s="58"/>
      <c r="G213" s="121"/>
      <c r="H213" s="121"/>
      <c r="I213" s="121"/>
      <c r="J213" s="121"/>
    </row>
  </sheetData>
  <mergeCells count="11">
    <mergeCell ref="D9:D10"/>
    <mergeCell ref="A6:B6"/>
    <mergeCell ref="A7:B7"/>
    <mergeCell ref="A9:A10"/>
    <mergeCell ref="B9:B10"/>
    <mergeCell ref="C9:C10"/>
    <mergeCell ref="E9:E10"/>
    <mergeCell ref="F9:F10"/>
    <mergeCell ref="G9:G10"/>
    <mergeCell ref="H9:H10"/>
    <mergeCell ref="I9:J9"/>
  </mergeCells>
  <phoneticPr fontId="27" type="noConversion"/>
  <conditionalFormatting sqref="D78">
    <cfRule type="expression" dxfId="11" priority="1" stopIfTrue="1">
      <formula>B78=1</formula>
    </cfRule>
    <cfRule type="expression" dxfId="10" priority="2" stopIfTrue="1">
      <formula>B78=2</formula>
    </cfRule>
    <cfRule type="expression" dxfId="9" priority="3" stopIfTrue="1">
      <formula>B78=3</formula>
    </cfRule>
  </conditionalFormatting>
  <pageMargins left="0.31496062992125984" right="0.31496062992125984" top="0.39370078740157483" bottom="0.23622047244094491" header="0" footer="0"/>
  <pageSetup paperSize="9" scale="46" fitToHeight="4" orientation="landscape" r:id="rId1"/>
  <rowBreaks count="2" manualBreakCount="2">
    <brk id="84" max="9" man="1"/>
    <brk id="144"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44"/>
    <pageSetUpPr fitToPage="1"/>
  </sheetPr>
  <dimension ref="A1:XFD459"/>
  <sheetViews>
    <sheetView view="pageBreakPreview" zoomScale="83" zoomScaleNormal="70" zoomScaleSheetLayoutView="83" workbookViewId="0">
      <pane xSplit="4" ySplit="9" topLeftCell="E10" activePane="bottomRight" state="frozen"/>
      <selection pane="topRight"/>
      <selection pane="bottomLeft"/>
      <selection pane="bottomRight" activeCell="K24" sqref="K24"/>
    </sheetView>
  </sheetViews>
  <sheetFormatPr defaultColWidth="7.85546875" defaultRowHeight="48.75" customHeight="1" x14ac:dyDescent="0.25"/>
  <cols>
    <col min="1" max="1" width="19.42578125" style="173" customWidth="1"/>
    <col min="2" max="2" width="14.42578125" style="173" customWidth="1"/>
    <col min="3" max="3" width="17.7109375" style="137" customWidth="1"/>
    <col min="4" max="4" width="59.140625" style="137" customWidth="1"/>
    <col min="5" max="5" width="82.140625" style="137" customWidth="1"/>
    <col min="6" max="6" width="14.5703125" style="136" customWidth="1"/>
    <col min="7" max="7" width="18.140625" style="177" customWidth="1"/>
    <col min="8" max="8" width="14.7109375" style="177" customWidth="1"/>
    <col min="9" max="9" width="18.28515625" style="186" customWidth="1"/>
    <col min="10" max="10" width="22" style="178" customWidth="1"/>
    <col min="11" max="11" width="15.28515625" style="137" customWidth="1"/>
    <col min="12" max="12" width="16.140625" style="137" customWidth="1"/>
    <col min="13" max="16384" width="7.85546875" style="137"/>
  </cols>
  <sheetData>
    <row r="1" spans="1:16384" ht="15.75" x14ac:dyDescent="0.25">
      <c r="A1" s="134"/>
      <c r="B1" s="134"/>
      <c r="C1" s="135"/>
      <c r="D1" s="135"/>
      <c r="E1" s="135"/>
      <c r="G1" s="137"/>
      <c r="H1" s="138"/>
      <c r="I1" s="139" t="s">
        <v>426</v>
      </c>
      <c r="J1" s="138"/>
    </row>
    <row r="2" spans="1:16384" ht="18.75" customHeight="1" x14ac:dyDescent="0.25">
      <c r="A2" s="134"/>
      <c r="B2" s="134"/>
      <c r="C2" s="135"/>
      <c r="D2" s="140"/>
      <c r="E2" s="140"/>
      <c r="G2" s="137"/>
      <c r="H2" s="58"/>
      <c r="I2" s="58" t="s">
        <v>489</v>
      </c>
      <c r="J2" s="138"/>
      <c r="K2" s="141"/>
    </row>
    <row r="3" spans="1:16384" ht="18.75" customHeight="1" x14ac:dyDescent="0.25">
      <c r="A3" s="134"/>
      <c r="B3" s="134"/>
      <c r="C3" s="135"/>
      <c r="D3" s="140"/>
      <c r="E3" s="140"/>
      <c r="G3" s="137"/>
      <c r="H3" s="58"/>
      <c r="I3" s="58" t="s">
        <v>588</v>
      </c>
      <c r="J3" s="142"/>
      <c r="K3" s="141"/>
    </row>
    <row r="4" spans="1:16384" ht="27.75" customHeight="1" x14ac:dyDescent="0.25">
      <c r="A4" s="345" t="s">
        <v>462</v>
      </c>
      <c r="B4" s="345"/>
      <c r="C4" s="345"/>
      <c r="D4" s="345"/>
      <c r="E4" s="345"/>
      <c r="F4" s="345"/>
      <c r="G4" s="345"/>
      <c r="H4" s="345"/>
      <c r="I4" s="345"/>
      <c r="J4" s="345"/>
    </row>
    <row r="5" spans="1:16384" ht="15.75" x14ac:dyDescent="0.25">
      <c r="A5" s="345" t="s">
        <v>427</v>
      </c>
      <c r="B5" s="345"/>
      <c r="C5" s="345"/>
      <c r="D5" s="345"/>
      <c r="E5" s="345"/>
      <c r="F5" s="345"/>
      <c r="G5" s="345"/>
      <c r="H5" s="345"/>
      <c r="I5" s="345"/>
      <c r="J5" s="345"/>
    </row>
    <row r="6" spans="1:16384" ht="21" customHeight="1" x14ac:dyDescent="0.25">
      <c r="A6" s="345" t="s">
        <v>428</v>
      </c>
      <c r="B6" s="345"/>
      <c r="C6" s="345"/>
      <c r="D6" s="345"/>
      <c r="E6" s="345"/>
      <c r="F6" s="345"/>
      <c r="G6" s="345"/>
      <c r="H6" s="345"/>
      <c r="I6" s="345"/>
      <c r="J6" s="345"/>
    </row>
    <row r="7" spans="1:16384" ht="15" customHeight="1" x14ac:dyDescent="0.25">
      <c r="A7" s="344" t="s">
        <v>429</v>
      </c>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c r="AJ7" s="344"/>
      <c r="AK7" s="344"/>
      <c r="AL7" s="344"/>
      <c r="AM7" s="344"/>
      <c r="AN7" s="344"/>
      <c r="AO7" s="344"/>
      <c r="AP7" s="344"/>
      <c r="AQ7" s="344"/>
      <c r="AR7" s="344"/>
      <c r="AS7" s="344"/>
      <c r="AT7" s="344"/>
      <c r="AU7" s="344"/>
      <c r="AV7" s="344"/>
      <c r="AW7" s="344"/>
      <c r="AX7" s="344"/>
      <c r="AY7" s="344"/>
      <c r="AZ7" s="344"/>
      <c r="BA7" s="344"/>
      <c r="BB7" s="344"/>
      <c r="BC7" s="344"/>
      <c r="BD7" s="344"/>
      <c r="BE7" s="344"/>
      <c r="BF7" s="344"/>
      <c r="BG7" s="344"/>
      <c r="BH7" s="344"/>
      <c r="BI7" s="344"/>
      <c r="BJ7" s="344"/>
      <c r="BK7" s="344"/>
      <c r="BL7" s="344"/>
      <c r="BM7" s="344"/>
      <c r="BN7" s="344"/>
      <c r="BO7" s="344"/>
      <c r="BP7" s="344"/>
      <c r="BQ7" s="344"/>
      <c r="BR7" s="344"/>
      <c r="BS7" s="344"/>
      <c r="BT7" s="344"/>
      <c r="BU7" s="344"/>
      <c r="BV7" s="344"/>
      <c r="BW7" s="344"/>
      <c r="BX7" s="344"/>
      <c r="BY7" s="344"/>
      <c r="BZ7" s="344"/>
      <c r="CA7" s="344"/>
      <c r="CB7" s="344"/>
      <c r="CC7" s="344"/>
      <c r="CD7" s="344"/>
      <c r="CE7" s="344"/>
      <c r="CF7" s="344"/>
      <c r="CG7" s="344"/>
      <c r="CH7" s="344"/>
      <c r="CI7" s="344"/>
      <c r="CJ7" s="344"/>
      <c r="CK7" s="344"/>
      <c r="CL7" s="344"/>
      <c r="CM7" s="344"/>
      <c r="CN7" s="344"/>
      <c r="CO7" s="344"/>
      <c r="CP7" s="344"/>
      <c r="CQ7" s="344"/>
      <c r="CR7" s="344"/>
      <c r="CS7" s="344"/>
      <c r="CT7" s="344"/>
      <c r="CU7" s="344"/>
      <c r="CV7" s="344"/>
      <c r="CW7" s="344"/>
      <c r="CX7" s="344"/>
      <c r="CY7" s="344"/>
      <c r="CZ7" s="344"/>
      <c r="DA7" s="344"/>
      <c r="DB7" s="344"/>
      <c r="DC7" s="344"/>
      <c r="DD7" s="344"/>
      <c r="DE7" s="344"/>
      <c r="DF7" s="344"/>
      <c r="DG7" s="344"/>
      <c r="DH7" s="344"/>
      <c r="DI7" s="344"/>
      <c r="DJ7" s="344"/>
      <c r="DK7" s="344"/>
      <c r="DL7" s="344"/>
      <c r="DM7" s="344"/>
      <c r="DN7" s="344"/>
      <c r="DO7" s="344"/>
      <c r="DP7" s="344"/>
      <c r="DQ7" s="344"/>
      <c r="DR7" s="344"/>
      <c r="DS7" s="344"/>
      <c r="DT7" s="344"/>
      <c r="DU7" s="344"/>
      <c r="DV7" s="344"/>
      <c r="DW7" s="344"/>
      <c r="DX7" s="344"/>
      <c r="DY7" s="344"/>
      <c r="DZ7" s="344"/>
      <c r="EA7" s="344"/>
      <c r="EB7" s="344"/>
      <c r="EC7" s="344"/>
      <c r="ED7" s="344"/>
      <c r="EE7" s="344"/>
      <c r="EF7" s="344"/>
      <c r="EG7" s="344"/>
      <c r="EH7" s="344"/>
      <c r="EI7" s="344"/>
      <c r="EJ7" s="344"/>
      <c r="EK7" s="344"/>
      <c r="EL7" s="344"/>
      <c r="EM7" s="344"/>
      <c r="EN7" s="344"/>
      <c r="EO7" s="344"/>
      <c r="EP7" s="344"/>
      <c r="EQ7" s="344"/>
      <c r="ER7" s="344"/>
      <c r="ES7" s="344"/>
      <c r="ET7" s="344"/>
      <c r="EU7" s="344"/>
      <c r="EV7" s="344"/>
      <c r="EW7" s="344"/>
      <c r="EX7" s="344"/>
      <c r="EY7" s="344"/>
      <c r="EZ7" s="344"/>
      <c r="FA7" s="344"/>
      <c r="FB7" s="344"/>
      <c r="FC7" s="344"/>
      <c r="FD7" s="344"/>
      <c r="FE7" s="344"/>
      <c r="FF7" s="344"/>
      <c r="FG7" s="344"/>
      <c r="FH7" s="344"/>
      <c r="FI7" s="344"/>
      <c r="FJ7" s="344"/>
      <c r="FK7" s="344"/>
      <c r="FL7" s="344"/>
      <c r="FM7" s="344"/>
      <c r="FN7" s="344"/>
      <c r="FO7" s="344"/>
      <c r="FP7" s="344"/>
      <c r="FQ7" s="344"/>
      <c r="FR7" s="344"/>
      <c r="FS7" s="344"/>
      <c r="FT7" s="344"/>
      <c r="FU7" s="344"/>
      <c r="FV7" s="344"/>
      <c r="FW7" s="344"/>
      <c r="FX7" s="344"/>
      <c r="FY7" s="344"/>
      <c r="FZ7" s="344"/>
      <c r="GA7" s="344"/>
      <c r="GB7" s="344"/>
      <c r="GC7" s="344"/>
      <c r="GD7" s="344"/>
      <c r="GE7" s="344"/>
      <c r="GF7" s="344"/>
      <c r="GG7" s="344"/>
      <c r="GH7" s="344"/>
      <c r="GI7" s="344"/>
      <c r="GJ7" s="344"/>
      <c r="GK7" s="344"/>
      <c r="GL7" s="344"/>
      <c r="GM7" s="344"/>
      <c r="GN7" s="344"/>
      <c r="GO7" s="344"/>
      <c r="GP7" s="344"/>
      <c r="GQ7" s="344"/>
      <c r="GR7" s="344"/>
      <c r="GS7" s="344"/>
      <c r="GT7" s="344"/>
      <c r="GU7" s="344"/>
      <c r="GV7" s="344"/>
      <c r="GW7" s="344"/>
      <c r="GX7" s="344"/>
      <c r="GY7" s="344"/>
      <c r="GZ7" s="344"/>
      <c r="HA7" s="344"/>
      <c r="HB7" s="344"/>
      <c r="HC7" s="344"/>
      <c r="HD7" s="344"/>
      <c r="HE7" s="344"/>
      <c r="HF7" s="344"/>
      <c r="HG7" s="344"/>
      <c r="HH7" s="344"/>
      <c r="HI7" s="344"/>
      <c r="HJ7" s="344"/>
      <c r="HK7" s="344"/>
      <c r="HL7" s="344"/>
      <c r="HM7" s="344"/>
      <c r="HN7" s="344"/>
      <c r="HO7" s="344"/>
      <c r="HP7" s="344"/>
      <c r="HQ7" s="344"/>
      <c r="HR7" s="344"/>
      <c r="HS7" s="344"/>
      <c r="HT7" s="344"/>
      <c r="HU7" s="344"/>
      <c r="HV7" s="344"/>
      <c r="HW7" s="344"/>
      <c r="HX7" s="344"/>
      <c r="HY7" s="344"/>
      <c r="HZ7" s="344"/>
      <c r="IA7" s="344"/>
      <c r="IB7" s="344"/>
      <c r="IC7" s="344"/>
      <c r="ID7" s="344"/>
      <c r="IE7" s="344"/>
      <c r="IF7" s="344"/>
      <c r="IG7" s="344"/>
      <c r="IH7" s="344"/>
      <c r="II7" s="344"/>
      <c r="IJ7" s="344"/>
      <c r="IK7" s="344"/>
      <c r="IL7" s="344"/>
      <c r="IM7" s="344"/>
      <c r="IN7" s="344"/>
      <c r="IO7" s="344"/>
      <c r="IP7" s="344"/>
      <c r="IQ7" s="344"/>
      <c r="IR7" s="344"/>
      <c r="IS7" s="344"/>
      <c r="IT7" s="344"/>
      <c r="IU7" s="344"/>
      <c r="IV7" s="344"/>
      <c r="IW7" s="344"/>
      <c r="IX7" s="344"/>
      <c r="IY7" s="344"/>
      <c r="IZ7" s="344"/>
      <c r="JA7" s="344"/>
      <c r="JB7" s="344"/>
      <c r="JC7" s="344"/>
      <c r="JD7" s="344"/>
      <c r="JE7" s="344"/>
      <c r="JF7" s="344"/>
      <c r="JG7" s="344"/>
      <c r="JH7" s="344"/>
      <c r="JI7" s="344"/>
      <c r="JJ7" s="344"/>
      <c r="JK7" s="344"/>
      <c r="JL7" s="344"/>
      <c r="JM7" s="344"/>
      <c r="JN7" s="344"/>
      <c r="JO7" s="344"/>
      <c r="JP7" s="344"/>
      <c r="JQ7" s="344"/>
      <c r="JR7" s="344"/>
      <c r="JS7" s="344"/>
      <c r="JT7" s="344"/>
      <c r="JU7" s="344"/>
      <c r="JV7" s="344"/>
      <c r="JW7" s="344"/>
      <c r="JX7" s="344"/>
      <c r="JY7" s="344"/>
      <c r="JZ7" s="344"/>
      <c r="KA7" s="344"/>
      <c r="KB7" s="344"/>
      <c r="KC7" s="344"/>
      <c r="KD7" s="344"/>
      <c r="KE7" s="344"/>
      <c r="KF7" s="344"/>
      <c r="KG7" s="344"/>
      <c r="KH7" s="344"/>
      <c r="KI7" s="344"/>
      <c r="KJ7" s="344"/>
      <c r="KK7" s="344"/>
      <c r="KL7" s="344"/>
      <c r="KM7" s="344"/>
      <c r="KN7" s="344"/>
      <c r="KO7" s="344"/>
      <c r="KP7" s="344"/>
      <c r="KQ7" s="344"/>
      <c r="KR7" s="344"/>
      <c r="KS7" s="344"/>
      <c r="KT7" s="344"/>
      <c r="KU7" s="344"/>
      <c r="KV7" s="344"/>
      <c r="KW7" s="344"/>
      <c r="KX7" s="344"/>
      <c r="KY7" s="344"/>
      <c r="KZ7" s="344"/>
      <c r="LA7" s="344"/>
      <c r="LB7" s="344"/>
      <c r="LC7" s="344"/>
      <c r="LD7" s="344"/>
      <c r="LE7" s="344"/>
      <c r="LF7" s="344"/>
      <c r="LG7" s="344"/>
      <c r="LH7" s="344"/>
      <c r="LI7" s="344"/>
      <c r="LJ7" s="344"/>
      <c r="LK7" s="344"/>
      <c r="LL7" s="344"/>
      <c r="LM7" s="344"/>
      <c r="LN7" s="344"/>
      <c r="LO7" s="344"/>
      <c r="LP7" s="344"/>
      <c r="LQ7" s="344"/>
      <c r="LR7" s="344"/>
      <c r="LS7" s="344"/>
      <c r="LT7" s="344"/>
      <c r="LU7" s="344"/>
      <c r="LV7" s="344"/>
      <c r="LW7" s="344"/>
      <c r="LX7" s="344"/>
      <c r="LY7" s="344"/>
      <c r="LZ7" s="344"/>
      <c r="MA7" s="344"/>
      <c r="MB7" s="344"/>
      <c r="MC7" s="344"/>
      <c r="MD7" s="344"/>
      <c r="ME7" s="344"/>
      <c r="MF7" s="344"/>
      <c r="MG7" s="344"/>
      <c r="MH7" s="344"/>
      <c r="MI7" s="344"/>
      <c r="MJ7" s="344"/>
      <c r="MK7" s="344"/>
      <c r="ML7" s="344"/>
      <c r="MM7" s="344"/>
      <c r="MN7" s="344"/>
      <c r="MO7" s="344"/>
      <c r="MP7" s="344"/>
      <c r="MQ7" s="344"/>
      <c r="MR7" s="344"/>
      <c r="MS7" s="344"/>
      <c r="MT7" s="344"/>
      <c r="MU7" s="344"/>
      <c r="MV7" s="344"/>
      <c r="MW7" s="344"/>
      <c r="MX7" s="344"/>
      <c r="MY7" s="344"/>
      <c r="MZ7" s="344"/>
      <c r="NA7" s="344"/>
      <c r="NB7" s="344"/>
      <c r="NC7" s="344"/>
      <c r="ND7" s="344"/>
      <c r="NE7" s="344"/>
      <c r="NF7" s="344"/>
      <c r="NG7" s="344"/>
      <c r="NH7" s="344"/>
      <c r="NI7" s="344"/>
      <c r="NJ7" s="344"/>
      <c r="NK7" s="344"/>
      <c r="NL7" s="344"/>
      <c r="NM7" s="344"/>
      <c r="NN7" s="344"/>
      <c r="NO7" s="344"/>
      <c r="NP7" s="344"/>
      <c r="NQ7" s="344"/>
      <c r="NR7" s="344"/>
      <c r="NS7" s="344"/>
      <c r="NT7" s="344"/>
      <c r="NU7" s="344"/>
      <c r="NV7" s="344"/>
      <c r="NW7" s="344"/>
      <c r="NX7" s="344"/>
      <c r="NY7" s="344"/>
      <c r="NZ7" s="344"/>
      <c r="OA7" s="344"/>
      <c r="OB7" s="344"/>
      <c r="OC7" s="344"/>
      <c r="OD7" s="344"/>
      <c r="OE7" s="344"/>
      <c r="OF7" s="344"/>
      <c r="OG7" s="344"/>
      <c r="OH7" s="344"/>
      <c r="OI7" s="344"/>
      <c r="OJ7" s="344"/>
      <c r="OK7" s="344"/>
      <c r="OL7" s="344"/>
      <c r="OM7" s="344"/>
      <c r="ON7" s="344"/>
      <c r="OO7" s="344"/>
      <c r="OP7" s="344"/>
      <c r="OQ7" s="344"/>
      <c r="OR7" s="344"/>
      <c r="OS7" s="344"/>
      <c r="OT7" s="344"/>
      <c r="OU7" s="344"/>
      <c r="OV7" s="344"/>
      <c r="OW7" s="344"/>
      <c r="OX7" s="344"/>
      <c r="OY7" s="344"/>
      <c r="OZ7" s="344"/>
      <c r="PA7" s="344"/>
      <c r="PB7" s="344"/>
      <c r="PC7" s="344"/>
      <c r="PD7" s="344"/>
      <c r="PE7" s="344"/>
      <c r="PF7" s="344"/>
      <c r="PG7" s="344"/>
      <c r="PH7" s="344"/>
      <c r="PI7" s="344"/>
      <c r="PJ7" s="344"/>
      <c r="PK7" s="344"/>
      <c r="PL7" s="344"/>
      <c r="PM7" s="344"/>
      <c r="PN7" s="344"/>
      <c r="PO7" s="344"/>
      <c r="PP7" s="344"/>
      <c r="PQ7" s="344"/>
      <c r="PR7" s="344"/>
      <c r="PS7" s="344"/>
      <c r="PT7" s="344"/>
      <c r="PU7" s="344"/>
      <c r="PV7" s="344"/>
      <c r="PW7" s="344"/>
      <c r="PX7" s="344"/>
      <c r="PY7" s="344"/>
      <c r="PZ7" s="344"/>
      <c r="QA7" s="344"/>
      <c r="QB7" s="344"/>
      <c r="QC7" s="344"/>
      <c r="QD7" s="344"/>
      <c r="QE7" s="344"/>
      <c r="QF7" s="344"/>
      <c r="QG7" s="344"/>
      <c r="QH7" s="344"/>
      <c r="QI7" s="344"/>
      <c r="QJ7" s="344"/>
      <c r="QK7" s="344"/>
      <c r="QL7" s="344"/>
      <c r="QM7" s="344"/>
      <c r="QN7" s="344"/>
      <c r="QO7" s="344"/>
      <c r="QP7" s="344"/>
      <c r="QQ7" s="344"/>
      <c r="QR7" s="344"/>
      <c r="QS7" s="344"/>
      <c r="QT7" s="344"/>
      <c r="QU7" s="344"/>
      <c r="QV7" s="344"/>
      <c r="QW7" s="344"/>
      <c r="QX7" s="344"/>
      <c r="QY7" s="344"/>
      <c r="QZ7" s="344"/>
      <c r="RA7" s="344"/>
      <c r="RB7" s="344"/>
      <c r="RC7" s="344"/>
      <c r="RD7" s="344"/>
      <c r="RE7" s="344"/>
      <c r="RF7" s="344"/>
      <c r="RG7" s="344"/>
      <c r="RH7" s="344"/>
      <c r="RI7" s="344"/>
      <c r="RJ7" s="344"/>
      <c r="RK7" s="344"/>
      <c r="RL7" s="344"/>
      <c r="RM7" s="344"/>
      <c r="RN7" s="344"/>
      <c r="RO7" s="344"/>
      <c r="RP7" s="344"/>
      <c r="RQ7" s="344"/>
      <c r="RR7" s="344"/>
      <c r="RS7" s="344"/>
      <c r="RT7" s="344"/>
      <c r="RU7" s="344"/>
      <c r="RV7" s="344"/>
      <c r="RW7" s="344"/>
      <c r="RX7" s="344"/>
      <c r="RY7" s="344"/>
      <c r="RZ7" s="344"/>
      <c r="SA7" s="344"/>
      <c r="SB7" s="344"/>
      <c r="SC7" s="344"/>
      <c r="SD7" s="344"/>
      <c r="SE7" s="344"/>
      <c r="SF7" s="344"/>
      <c r="SG7" s="344"/>
      <c r="SH7" s="344"/>
      <c r="SI7" s="344"/>
      <c r="SJ7" s="344"/>
      <c r="SK7" s="344"/>
      <c r="SL7" s="344"/>
      <c r="SM7" s="344"/>
      <c r="SN7" s="344"/>
      <c r="SO7" s="344"/>
      <c r="SP7" s="344"/>
      <c r="SQ7" s="344"/>
      <c r="SR7" s="344"/>
      <c r="SS7" s="344"/>
      <c r="ST7" s="344"/>
      <c r="SU7" s="344"/>
      <c r="SV7" s="344"/>
      <c r="SW7" s="344"/>
      <c r="SX7" s="344"/>
      <c r="SY7" s="344"/>
      <c r="SZ7" s="344"/>
      <c r="TA7" s="344"/>
      <c r="TB7" s="344"/>
      <c r="TC7" s="344"/>
      <c r="TD7" s="344"/>
      <c r="TE7" s="344"/>
      <c r="TF7" s="344"/>
      <c r="TG7" s="344"/>
      <c r="TH7" s="344"/>
      <c r="TI7" s="344"/>
      <c r="TJ7" s="344"/>
      <c r="TK7" s="344"/>
      <c r="TL7" s="344"/>
      <c r="TM7" s="344"/>
      <c r="TN7" s="344"/>
      <c r="TO7" s="344"/>
      <c r="TP7" s="344"/>
      <c r="TQ7" s="344"/>
      <c r="TR7" s="344"/>
      <c r="TS7" s="344"/>
      <c r="TT7" s="344"/>
      <c r="TU7" s="344"/>
      <c r="TV7" s="344"/>
      <c r="TW7" s="344"/>
      <c r="TX7" s="344"/>
      <c r="TY7" s="344"/>
      <c r="TZ7" s="344"/>
      <c r="UA7" s="344"/>
      <c r="UB7" s="344"/>
      <c r="UC7" s="344"/>
      <c r="UD7" s="344"/>
      <c r="UE7" s="344"/>
      <c r="UF7" s="344"/>
      <c r="UG7" s="344"/>
      <c r="UH7" s="344"/>
      <c r="UI7" s="344"/>
      <c r="UJ7" s="344"/>
      <c r="UK7" s="344"/>
      <c r="UL7" s="344"/>
      <c r="UM7" s="344"/>
      <c r="UN7" s="344"/>
      <c r="UO7" s="344"/>
      <c r="UP7" s="344"/>
      <c r="UQ7" s="344"/>
      <c r="UR7" s="344"/>
      <c r="US7" s="344"/>
      <c r="UT7" s="344"/>
      <c r="UU7" s="344"/>
      <c r="UV7" s="344"/>
      <c r="UW7" s="344"/>
      <c r="UX7" s="344"/>
      <c r="UY7" s="344"/>
      <c r="UZ7" s="344"/>
      <c r="VA7" s="344"/>
      <c r="VB7" s="344"/>
      <c r="VC7" s="344"/>
      <c r="VD7" s="344"/>
      <c r="VE7" s="344"/>
      <c r="VF7" s="344"/>
      <c r="VG7" s="344"/>
      <c r="VH7" s="344"/>
      <c r="VI7" s="344"/>
      <c r="VJ7" s="344"/>
      <c r="VK7" s="344"/>
      <c r="VL7" s="344"/>
      <c r="VM7" s="344"/>
      <c r="VN7" s="344"/>
      <c r="VO7" s="344"/>
      <c r="VP7" s="344"/>
      <c r="VQ7" s="344"/>
      <c r="VR7" s="344"/>
      <c r="VS7" s="344"/>
      <c r="VT7" s="344"/>
      <c r="VU7" s="344"/>
      <c r="VV7" s="344"/>
      <c r="VW7" s="344"/>
      <c r="VX7" s="344"/>
      <c r="VY7" s="344"/>
      <c r="VZ7" s="344"/>
      <c r="WA7" s="344"/>
      <c r="WB7" s="344"/>
      <c r="WC7" s="344"/>
      <c r="WD7" s="344"/>
      <c r="WE7" s="344"/>
      <c r="WF7" s="344"/>
      <c r="WG7" s="344"/>
      <c r="WH7" s="344"/>
      <c r="WI7" s="344"/>
      <c r="WJ7" s="344"/>
      <c r="WK7" s="344"/>
      <c r="WL7" s="344"/>
      <c r="WM7" s="344"/>
      <c r="WN7" s="344"/>
      <c r="WO7" s="344"/>
      <c r="WP7" s="344"/>
      <c r="WQ7" s="344"/>
      <c r="WR7" s="344"/>
      <c r="WS7" s="344"/>
      <c r="WT7" s="344"/>
      <c r="WU7" s="344"/>
      <c r="WV7" s="344"/>
      <c r="WW7" s="344"/>
      <c r="WX7" s="344"/>
      <c r="WY7" s="344"/>
      <c r="WZ7" s="344"/>
      <c r="XA7" s="344"/>
      <c r="XB7" s="344"/>
      <c r="XC7" s="344"/>
      <c r="XD7" s="344"/>
      <c r="XE7" s="344"/>
      <c r="XF7" s="344"/>
      <c r="XG7" s="344"/>
      <c r="XH7" s="344"/>
      <c r="XI7" s="344"/>
      <c r="XJ7" s="344"/>
      <c r="XK7" s="344"/>
      <c r="XL7" s="344"/>
      <c r="XM7" s="344"/>
      <c r="XN7" s="344"/>
      <c r="XO7" s="344"/>
      <c r="XP7" s="344"/>
      <c r="XQ7" s="344"/>
      <c r="XR7" s="344"/>
      <c r="XS7" s="344"/>
      <c r="XT7" s="344"/>
      <c r="XU7" s="344"/>
      <c r="XV7" s="344"/>
      <c r="XW7" s="344"/>
      <c r="XX7" s="344"/>
      <c r="XY7" s="344"/>
      <c r="XZ7" s="344"/>
      <c r="YA7" s="344"/>
      <c r="YB7" s="344"/>
      <c r="YC7" s="344"/>
      <c r="YD7" s="344"/>
      <c r="YE7" s="344"/>
      <c r="YF7" s="344"/>
      <c r="YG7" s="344"/>
      <c r="YH7" s="344"/>
      <c r="YI7" s="344"/>
      <c r="YJ7" s="344"/>
      <c r="YK7" s="344"/>
      <c r="YL7" s="344"/>
      <c r="YM7" s="344"/>
      <c r="YN7" s="344"/>
      <c r="YO7" s="344"/>
      <c r="YP7" s="344"/>
      <c r="YQ7" s="344"/>
      <c r="YR7" s="344"/>
      <c r="YS7" s="344"/>
      <c r="YT7" s="344"/>
      <c r="YU7" s="344"/>
      <c r="YV7" s="344"/>
      <c r="YW7" s="344"/>
      <c r="YX7" s="344"/>
      <c r="YY7" s="344"/>
      <c r="YZ7" s="344"/>
      <c r="ZA7" s="344"/>
      <c r="ZB7" s="344"/>
      <c r="ZC7" s="344"/>
      <c r="ZD7" s="344"/>
      <c r="ZE7" s="344"/>
      <c r="ZF7" s="344"/>
      <c r="ZG7" s="344"/>
      <c r="ZH7" s="344"/>
      <c r="ZI7" s="344"/>
      <c r="ZJ7" s="344"/>
      <c r="ZK7" s="344"/>
      <c r="ZL7" s="344"/>
      <c r="ZM7" s="344"/>
      <c r="ZN7" s="344"/>
      <c r="ZO7" s="344"/>
      <c r="ZP7" s="344"/>
      <c r="ZQ7" s="344"/>
      <c r="ZR7" s="344"/>
      <c r="ZS7" s="344"/>
      <c r="ZT7" s="344"/>
      <c r="ZU7" s="344"/>
      <c r="ZV7" s="344"/>
      <c r="ZW7" s="344"/>
      <c r="ZX7" s="344"/>
      <c r="ZY7" s="344"/>
      <c r="ZZ7" s="344"/>
      <c r="AAA7" s="344"/>
      <c r="AAB7" s="344"/>
      <c r="AAC7" s="344"/>
      <c r="AAD7" s="344"/>
      <c r="AAE7" s="344"/>
      <c r="AAF7" s="344"/>
      <c r="AAG7" s="344"/>
      <c r="AAH7" s="344"/>
      <c r="AAI7" s="344"/>
      <c r="AAJ7" s="344"/>
      <c r="AAK7" s="344"/>
      <c r="AAL7" s="344"/>
      <c r="AAM7" s="344"/>
      <c r="AAN7" s="344"/>
      <c r="AAO7" s="344"/>
      <c r="AAP7" s="344"/>
      <c r="AAQ7" s="344"/>
      <c r="AAR7" s="344"/>
      <c r="AAS7" s="344"/>
      <c r="AAT7" s="344"/>
      <c r="AAU7" s="344"/>
      <c r="AAV7" s="344"/>
      <c r="AAW7" s="344"/>
      <c r="AAX7" s="344"/>
      <c r="AAY7" s="344"/>
      <c r="AAZ7" s="344"/>
      <c r="ABA7" s="344"/>
      <c r="ABB7" s="344"/>
      <c r="ABC7" s="344"/>
      <c r="ABD7" s="344"/>
      <c r="ABE7" s="344"/>
      <c r="ABF7" s="344"/>
      <c r="ABG7" s="344"/>
      <c r="ABH7" s="344"/>
      <c r="ABI7" s="344"/>
      <c r="ABJ7" s="344"/>
      <c r="ABK7" s="344"/>
      <c r="ABL7" s="344"/>
      <c r="ABM7" s="344"/>
      <c r="ABN7" s="344"/>
      <c r="ABO7" s="344"/>
      <c r="ABP7" s="344"/>
      <c r="ABQ7" s="344"/>
      <c r="ABR7" s="344"/>
      <c r="ABS7" s="344"/>
      <c r="ABT7" s="344"/>
      <c r="ABU7" s="344"/>
      <c r="ABV7" s="344"/>
      <c r="ABW7" s="344"/>
      <c r="ABX7" s="344"/>
      <c r="ABY7" s="344"/>
      <c r="ABZ7" s="344"/>
      <c r="ACA7" s="344"/>
      <c r="ACB7" s="344"/>
      <c r="ACC7" s="344"/>
      <c r="ACD7" s="344"/>
      <c r="ACE7" s="344"/>
      <c r="ACF7" s="344"/>
      <c r="ACG7" s="344"/>
      <c r="ACH7" s="344"/>
      <c r="ACI7" s="344"/>
      <c r="ACJ7" s="344"/>
      <c r="ACK7" s="344"/>
      <c r="ACL7" s="344"/>
      <c r="ACM7" s="344"/>
      <c r="ACN7" s="344"/>
      <c r="ACO7" s="344"/>
      <c r="ACP7" s="344"/>
      <c r="ACQ7" s="344"/>
      <c r="ACR7" s="344"/>
      <c r="ACS7" s="344"/>
      <c r="ACT7" s="344"/>
      <c r="ACU7" s="344"/>
      <c r="ACV7" s="344"/>
      <c r="ACW7" s="344"/>
      <c r="ACX7" s="344"/>
      <c r="ACY7" s="344"/>
      <c r="ACZ7" s="344"/>
      <c r="ADA7" s="344"/>
      <c r="ADB7" s="344"/>
      <c r="ADC7" s="344"/>
      <c r="ADD7" s="344"/>
      <c r="ADE7" s="344"/>
      <c r="ADF7" s="344"/>
      <c r="ADG7" s="344"/>
      <c r="ADH7" s="344"/>
      <c r="ADI7" s="344"/>
      <c r="ADJ7" s="344"/>
      <c r="ADK7" s="344"/>
      <c r="ADL7" s="344"/>
      <c r="ADM7" s="344"/>
      <c r="ADN7" s="344"/>
      <c r="ADO7" s="344"/>
      <c r="ADP7" s="344"/>
      <c r="ADQ7" s="344"/>
      <c r="ADR7" s="344"/>
      <c r="ADS7" s="344"/>
      <c r="ADT7" s="344"/>
      <c r="ADU7" s="344"/>
      <c r="ADV7" s="344"/>
      <c r="ADW7" s="344"/>
      <c r="ADX7" s="344"/>
      <c r="ADY7" s="344"/>
      <c r="ADZ7" s="344"/>
      <c r="AEA7" s="344"/>
      <c r="AEB7" s="344"/>
      <c r="AEC7" s="344"/>
      <c r="AED7" s="344"/>
      <c r="AEE7" s="344"/>
      <c r="AEF7" s="344"/>
      <c r="AEG7" s="344"/>
      <c r="AEH7" s="344"/>
      <c r="AEI7" s="344"/>
      <c r="AEJ7" s="344"/>
      <c r="AEK7" s="344"/>
      <c r="AEL7" s="344"/>
      <c r="AEM7" s="344"/>
      <c r="AEN7" s="344"/>
      <c r="AEO7" s="344"/>
      <c r="AEP7" s="344"/>
      <c r="AEQ7" s="344"/>
      <c r="AER7" s="344"/>
      <c r="AES7" s="344"/>
      <c r="AET7" s="344"/>
      <c r="AEU7" s="344"/>
      <c r="AEV7" s="344"/>
      <c r="AEW7" s="344"/>
      <c r="AEX7" s="344"/>
      <c r="AEY7" s="344"/>
      <c r="AEZ7" s="344"/>
      <c r="AFA7" s="344"/>
      <c r="AFB7" s="344"/>
      <c r="AFC7" s="344"/>
      <c r="AFD7" s="344"/>
      <c r="AFE7" s="344"/>
      <c r="AFF7" s="344"/>
      <c r="AFG7" s="344"/>
      <c r="AFH7" s="344"/>
      <c r="AFI7" s="344"/>
      <c r="AFJ7" s="344"/>
      <c r="AFK7" s="344"/>
      <c r="AFL7" s="344"/>
      <c r="AFM7" s="344"/>
      <c r="AFN7" s="344"/>
      <c r="AFO7" s="344"/>
      <c r="AFP7" s="344"/>
      <c r="AFQ7" s="344"/>
      <c r="AFR7" s="344"/>
      <c r="AFS7" s="344"/>
      <c r="AFT7" s="344"/>
      <c r="AFU7" s="344"/>
      <c r="AFV7" s="344"/>
      <c r="AFW7" s="344"/>
      <c r="AFX7" s="344"/>
      <c r="AFY7" s="344"/>
      <c r="AFZ7" s="344"/>
      <c r="AGA7" s="344"/>
      <c r="AGB7" s="344"/>
      <c r="AGC7" s="344"/>
      <c r="AGD7" s="344"/>
      <c r="AGE7" s="344"/>
      <c r="AGF7" s="344"/>
      <c r="AGG7" s="344"/>
      <c r="AGH7" s="344"/>
      <c r="AGI7" s="344"/>
      <c r="AGJ7" s="344"/>
      <c r="AGK7" s="344"/>
      <c r="AGL7" s="344"/>
      <c r="AGM7" s="344"/>
      <c r="AGN7" s="344"/>
      <c r="AGO7" s="344"/>
      <c r="AGP7" s="344"/>
      <c r="AGQ7" s="344"/>
      <c r="AGR7" s="344"/>
      <c r="AGS7" s="344"/>
      <c r="AGT7" s="344"/>
      <c r="AGU7" s="344"/>
      <c r="AGV7" s="344"/>
      <c r="AGW7" s="344"/>
      <c r="AGX7" s="344"/>
      <c r="AGY7" s="344"/>
      <c r="AGZ7" s="344"/>
      <c r="AHA7" s="344"/>
      <c r="AHB7" s="344"/>
      <c r="AHC7" s="344"/>
      <c r="AHD7" s="344"/>
      <c r="AHE7" s="344"/>
      <c r="AHF7" s="344"/>
      <c r="AHG7" s="344"/>
      <c r="AHH7" s="344"/>
      <c r="AHI7" s="344"/>
      <c r="AHJ7" s="344"/>
      <c r="AHK7" s="344"/>
      <c r="AHL7" s="344"/>
      <c r="AHM7" s="344"/>
      <c r="AHN7" s="344"/>
      <c r="AHO7" s="344"/>
      <c r="AHP7" s="344"/>
      <c r="AHQ7" s="344"/>
      <c r="AHR7" s="344"/>
      <c r="AHS7" s="344"/>
      <c r="AHT7" s="344"/>
      <c r="AHU7" s="344"/>
      <c r="AHV7" s="344"/>
      <c r="AHW7" s="344"/>
      <c r="AHX7" s="344"/>
      <c r="AHY7" s="344"/>
      <c r="AHZ7" s="344"/>
      <c r="AIA7" s="344"/>
      <c r="AIB7" s="344"/>
      <c r="AIC7" s="344"/>
      <c r="AID7" s="344"/>
      <c r="AIE7" s="344"/>
      <c r="AIF7" s="344"/>
      <c r="AIG7" s="344"/>
      <c r="AIH7" s="344"/>
      <c r="AII7" s="344"/>
      <c r="AIJ7" s="344"/>
      <c r="AIK7" s="344"/>
      <c r="AIL7" s="344"/>
      <c r="AIM7" s="344"/>
      <c r="AIN7" s="344"/>
      <c r="AIO7" s="344"/>
      <c r="AIP7" s="344"/>
      <c r="AIQ7" s="344"/>
      <c r="AIR7" s="344"/>
      <c r="AIS7" s="344"/>
      <c r="AIT7" s="344"/>
      <c r="AIU7" s="344"/>
      <c r="AIV7" s="344"/>
      <c r="AIW7" s="344"/>
      <c r="AIX7" s="344"/>
      <c r="AIY7" s="344"/>
      <c r="AIZ7" s="344"/>
      <c r="AJA7" s="344"/>
      <c r="AJB7" s="344"/>
      <c r="AJC7" s="344"/>
      <c r="AJD7" s="344"/>
      <c r="AJE7" s="344"/>
      <c r="AJF7" s="344"/>
      <c r="AJG7" s="344"/>
      <c r="AJH7" s="344"/>
      <c r="AJI7" s="344"/>
      <c r="AJJ7" s="344"/>
      <c r="AJK7" s="344"/>
      <c r="AJL7" s="344"/>
      <c r="AJM7" s="344"/>
      <c r="AJN7" s="344"/>
      <c r="AJO7" s="344"/>
      <c r="AJP7" s="344"/>
      <c r="AJQ7" s="344"/>
      <c r="AJR7" s="344"/>
      <c r="AJS7" s="344"/>
      <c r="AJT7" s="344"/>
      <c r="AJU7" s="344"/>
      <c r="AJV7" s="344"/>
      <c r="AJW7" s="344"/>
      <c r="AJX7" s="344"/>
      <c r="AJY7" s="344"/>
      <c r="AJZ7" s="344"/>
      <c r="AKA7" s="344"/>
      <c r="AKB7" s="344"/>
      <c r="AKC7" s="344"/>
      <c r="AKD7" s="344"/>
      <c r="AKE7" s="344"/>
      <c r="AKF7" s="344"/>
      <c r="AKG7" s="344"/>
      <c r="AKH7" s="344"/>
      <c r="AKI7" s="344"/>
      <c r="AKJ7" s="344"/>
      <c r="AKK7" s="344"/>
      <c r="AKL7" s="344"/>
      <c r="AKM7" s="344"/>
      <c r="AKN7" s="344"/>
      <c r="AKO7" s="344"/>
      <c r="AKP7" s="344"/>
      <c r="AKQ7" s="344"/>
      <c r="AKR7" s="344"/>
      <c r="AKS7" s="344"/>
      <c r="AKT7" s="344"/>
      <c r="AKU7" s="344"/>
      <c r="AKV7" s="344"/>
      <c r="AKW7" s="344"/>
      <c r="AKX7" s="344"/>
      <c r="AKY7" s="344"/>
      <c r="AKZ7" s="344"/>
      <c r="ALA7" s="344"/>
      <c r="ALB7" s="344"/>
      <c r="ALC7" s="344"/>
      <c r="ALD7" s="344"/>
      <c r="ALE7" s="344"/>
      <c r="ALF7" s="344"/>
      <c r="ALG7" s="344"/>
      <c r="ALH7" s="344"/>
      <c r="ALI7" s="344"/>
      <c r="ALJ7" s="344"/>
      <c r="ALK7" s="344"/>
      <c r="ALL7" s="344"/>
      <c r="ALM7" s="344"/>
      <c r="ALN7" s="344"/>
      <c r="ALO7" s="344"/>
      <c r="ALP7" s="344"/>
      <c r="ALQ7" s="344"/>
      <c r="ALR7" s="344"/>
      <c r="ALS7" s="344"/>
      <c r="ALT7" s="344"/>
      <c r="ALU7" s="344"/>
      <c r="ALV7" s="344"/>
      <c r="ALW7" s="344"/>
      <c r="ALX7" s="344"/>
      <c r="ALY7" s="344"/>
      <c r="ALZ7" s="344"/>
      <c r="AMA7" s="344"/>
      <c r="AMB7" s="344"/>
      <c r="AMC7" s="344"/>
      <c r="AMD7" s="344"/>
      <c r="AME7" s="344"/>
      <c r="AMF7" s="344"/>
      <c r="AMG7" s="344"/>
      <c r="AMH7" s="344"/>
      <c r="AMI7" s="344"/>
      <c r="AMJ7" s="344"/>
      <c r="AMK7" s="344"/>
      <c r="AML7" s="344"/>
      <c r="AMM7" s="344"/>
      <c r="AMN7" s="344"/>
      <c r="AMO7" s="344"/>
      <c r="AMP7" s="344"/>
      <c r="AMQ7" s="344"/>
      <c r="AMR7" s="344"/>
      <c r="AMS7" s="344"/>
      <c r="AMT7" s="344"/>
      <c r="AMU7" s="344"/>
      <c r="AMV7" s="344"/>
      <c r="AMW7" s="344"/>
      <c r="AMX7" s="344"/>
      <c r="AMY7" s="344"/>
      <c r="AMZ7" s="344"/>
      <c r="ANA7" s="344"/>
      <c r="ANB7" s="344"/>
      <c r="ANC7" s="344"/>
      <c r="AND7" s="344"/>
      <c r="ANE7" s="344"/>
      <c r="ANF7" s="344"/>
      <c r="ANG7" s="344"/>
      <c r="ANH7" s="344"/>
      <c r="ANI7" s="344"/>
      <c r="ANJ7" s="344"/>
      <c r="ANK7" s="344"/>
      <c r="ANL7" s="344"/>
      <c r="ANM7" s="344"/>
      <c r="ANN7" s="344"/>
      <c r="ANO7" s="344"/>
      <c r="ANP7" s="344"/>
      <c r="ANQ7" s="344"/>
      <c r="ANR7" s="344"/>
      <c r="ANS7" s="344"/>
      <c r="ANT7" s="344"/>
      <c r="ANU7" s="344"/>
      <c r="ANV7" s="344"/>
      <c r="ANW7" s="344"/>
      <c r="ANX7" s="344"/>
      <c r="ANY7" s="344"/>
      <c r="ANZ7" s="344"/>
      <c r="AOA7" s="344"/>
      <c r="AOB7" s="344"/>
      <c r="AOC7" s="344"/>
      <c r="AOD7" s="344"/>
      <c r="AOE7" s="344"/>
      <c r="AOF7" s="344"/>
      <c r="AOG7" s="344"/>
      <c r="AOH7" s="344"/>
      <c r="AOI7" s="344"/>
      <c r="AOJ7" s="344"/>
      <c r="AOK7" s="344"/>
      <c r="AOL7" s="344"/>
      <c r="AOM7" s="344"/>
      <c r="AON7" s="344"/>
      <c r="AOO7" s="344"/>
      <c r="AOP7" s="344"/>
      <c r="AOQ7" s="344"/>
      <c r="AOR7" s="344"/>
      <c r="AOS7" s="344"/>
      <c r="AOT7" s="344"/>
      <c r="AOU7" s="344"/>
      <c r="AOV7" s="344"/>
      <c r="AOW7" s="344"/>
      <c r="AOX7" s="344"/>
      <c r="AOY7" s="344"/>
      <c r="AOZ7" s="344"/>
      <c r="APA7" s="344"/>
      <c r="APB7" s="344"/>
      <c r="APC7" s="344"/>
      <c r="APD7" s="344"/>
      <c r="APE7" s="344"/>
      <c r="APF7" s="344"/>
      <c r="APG7" s="344"/>
      <c r="APH7" s="344"/>
      <c r="API7" s="344"/>
      <c r="APJ7" s="344"/>
      <c r="APK7" s="344"/>
      <c r="APL7" s="344"/>
      <c r="APM7" s="344"/>
      <c r="APN7" s="344"/>
      <c r="APO7" s="344"/>
      <c r="APP7" s="344"/>
      <c r="APQ7" s="344"/>
      <c r="APR7" s="344"/>
      <c r="APS7" s="344"/>
      <c r="APT7" s="344"/>
      <c r="APU7" s="344"/>
      <c r="APV7" s="344"/>
      <c r="APW7" s="344"/>
      <c r="APX7" s="344"/>
      <c r="APY7" s="344"/>
      <c r="APZ7" s="344"/>
      <c r="AQA7" s="344"/>
      <c r="AQB7" s="344"/>
      <c r="AQC7" s="344"/>
      <c r="AQD7" s="344"/>
      <c r="AQE7" s="344"/>
      <c r="AQF7" s="344"/>
      <c r="AQG7" s="344"/>
      <c r="AQH7" s="344"/>
      <c r="AQI7" s="344"/>
      <c r="AQJ7" s="344"/>
      <c r="AQK7" s="344"/>
      <c r="AQL7" s="344"/>
      <c r="AQM7" s="344"/>
      <c r="AQN7" s="344"/>
      <c r="AQO7" s="344"/>
      <c r="AQP7" s="344"/>
      <c r="AQQ7" s="344"/>
      <c r="AQR7" s="344"/>
      <c r="AQS7" s="344"/>
      <c r="AQT7" s="344"/>
      <c r="AQU7" s="344"/>
      <c r="AQV7" s="344"/>
      <c r="AQW7" s="344"/>
      <c r="AQX7" s="344"/>
      <c r="AQY7" s="344"/>
      <c r="AQZ7" s="344"/>
      <c r="ARA7" s="344"/>
      <c r="ARB7" s="344"/>
      <c r="ARC7" s="344"/>
      <c r="ARD7" s="344"/>
      <c r="ARE7" s="344"/>
      <c r="ARF7" s="344"/>
      <c r="ARG7" s="344"/>
      <c r="ARH7" s="344"/>
      <c r="ARI7" s="344"/>
      <c r="ARJ7" s="344"/>
      <c r="ARK7" s="344"/>
      <c r="ARL7" s="344"/>
      <c r="ARM7" s="344"/>
      <c r="ARN7" s="344"/>
      <c r="ARO7" s="344"/>
      <c r="ARP7" s="344"/>
      <c r="ARQ7" s="344"/>
      <c r="ARR7" s="344"/>
      <c r="ARS7" s="344"/>
      <c r="ART7" s="344"/>
      <c r="ARU7" s="344"/>
      <c r="ARV7" s="344"/>
      <c r="ARW7" s="344"/>
      <c r="ARX7" s="344"/>
      <c r="ARY7" s="344"/>
      <c r="ARZ7" s="344"/>
      <c r="ASA7" s="344"/>
      <c r="ASB7" s="344"/>
      <c r="ASC7" s="344"/>
      <c r="ASD7" s="344"/>
      <c r="ASE7" s="344"/>
      <c r="ASF7" s="344"/>
      <c r="ASG7" s="344"/>
      <c r="ASH7" s="344"/>
      <c r="ASI7" s="344"/>
      <c r="ASJ7" s="344"/>
      <c r="ASK7" s="344"/>
      <c r="ASL7" s="344"/>
      <c r="ASM7" s="344"/>
      <c r="ASN7" s="344"/>
      <c r="ASO7" s="344"/>
      <c r="ASP7" s="344"/>
      <c r="ASQ7" s="344"/>
      <c r="ASR7" s="344"/>
      <c r="ASS7" s="344"/>
      <c r="AST7" s="344"/>
      <c r="ASU7" s="344"/>
      <c r="ASV7" s="344"/>
      <c r="ASW7" s="344"/>
      <c r="ASX7" s="344"/>
      <c r="ASY7" s="344"/>
      <c r="ASZ7" s="344"/>
      <c r="ATA7" s="344"/>
      <c r="ATB7" s="344"/>
      <c r="ATC7" s="344"/>
      <c r="ATD7" s="344"/>
      <c r="ATE7" s="344"/>
      <c r="ATF7" s="344"/>
      <c r="ATG7" s="344"/>
      <c r="ATH7" s="344"/>
      <c r="ATI7" s="344"/>
      <c r="ATJ7" s="344"/>
      <c r="ATK7" s="344"/>
      <c r="ATL7" s="344"/>
      <c r="ATM7" s="344"/>
      <c r="ATN7" s="344"/>
      <c r="ATO7" s="344"/>
      <c r="ATP7" s="344"/>
      <c r="ATQ7" s="344"/>
      <c r="ATR7" s="344"/>
      <c r="ATS7" s="344"/>
      <c r="ATT7" s="344"/>
      <c r="ATU7" s="344"/>
      <c r="ATV7" s="344"/>
      <c r="ATW7" s="344"/>
      <c r="ATX7" s="344"/>
      <c r="ATY7" s="344"/>
      <c r="ATZ7" s="344"/>
      <c r="AUA7" s="344"/>
      <c r="AUB7" s="344"/>
      <c r="AUC7" s="344"/>
      <c r="AUD7" s="344"/>
      <c r="AUE7" s="344"/>
      <c r="AUF7" s="344"/>
      <c r="AUG7" s="344"/>
      <c r="AUH7" s="344"/>
      <c r="AUI7" s="344"/>
      <c r="AUJ7" s="344"/>
      <c r="AUK7" s="344"/>
      <c r="AUL7" s="344"/>
      <c r="AUM7" s="344"/>
      <c r="AUN7" s="344"/>
      <c r="AUO7" s="344"/>
      <c r="AUP7" s="344"/>
      <c r="AUQ7" s="344"/>
      <c r="AUR7" s="344"/>
      <c r="AUS7" s="344"/>
      <c r="AUT7" s="344"/>
      <c r="AUU7" s="344"/>
      <c r="AUV7" s="344"/>
      <c r="AUW7" s="344"/>
      <c r="AUX7" s="344"/>
      <c r="AUY7" s="344"/>
      <c r="AUZ7" s="344"/>
      <c r="AVA7" s="344"/>
      <c r="AVB7" s="344"/>
      <c r="AVC7" s="344"/>
      <c r="AVD7" s="344"/>
      <c r="AVE7" s="344"/>
      <c r="AVF7" s="344"/>
      <c r="AVG7" s="344"/>
      <c r="AVH7" s="344"/>
      <c r="AVI7" s="344"/>
      <c r="AVJ7" s="344"/>
      <c r="AVK7" s="344"/>
      <c r="AVL7" s="344"/>
      <c r="AVM7" s="344"/>
      <c r="AVN7" s="344"/>
      <c r="AVO7" s="344"/>
      <c r="AVP7" s="344"/>
      <c r="AVQ7" s="344"/>
      <c r="AVR7" s="344"/>
      <c r="AVS7" s="344"/>
      <c r="AVT7" s="344"/>
      <c r="AVU7" s="344"/>
      <c r="AVV7" s="344"/>
      <c r="AVW7" s="344"/>
      <c r="AVX7" s="344"/>
      <c r="AVY7" s="344"/>
      <c r="AVZ7" s="344"/>
      <c r="AWA7" s="344"/>
      <c r="AWB7" s="344"/>
      <c r="AWC7" s="344"/>
      <c r="AWD7" s="344"/>
      <c r="AWE7" s="344"/>
      <c r="AWF7" s="344"/>
      <c r="AWG7" s="344"/>
      <c r="AWH7" s="344"/>
      <c r="AWI7" s="344"/>
      <c r="AWJ7" s="344"/>
      <c r="AWK7" s="344"/>
      <c r="AWL7" s="344"/>
      <c r="AWM7" s="344"/>
      <c r="AWN7" s="344"/>
      <c r="AWO7" s="344"/>
      <c r="AWP7" s="344"/>
      <c r="AWQ7" s="344"/>
      <c r="AWR7" s="344"/>
      <c r="AWS7" s="344"/>
      <c r="AWT7" s="344"/>
      <c r="AWU7" s="344"/>
      <c r="AWV7" s="344"/>
      <c r="AWW7" s="344"/>
      <c r="AWX7" s="344"/>
      <c r="AWY7" s="344"/>
      <c r="AWZ7" s="344"/>
      <c r="AXA7" s="344"/>
      <c r="AXB7" s="344"/>
      <c r="AXC7" s="344"/>
      <c r="AXD7" s="344"/>
      <c r="AXE7" s="344"/>
      <c r="AXF7" s="344"/>
      <c r="AXG7" s="344"/>
      <c r="AXH7" s="344"/>
      <c r="AXI7" s="344"/>
      <c r="AXJ7" s="344"/>
      <c r="AXK7" s="344"/>
      <c r="AXL7" s="344"/>
      <c r="AXM7" s="344"/>
      <c r="AXN7" s="344"/>
      <c r="AXO7" s="344"/>
      <c r="AXP7" s="344"/>
      <c r="AXQ7" s="344"/>
      <c r="AXR7" s="344"/>
      <c r="AXS7" s="344"/>
      <c r="AXT7" s="344"/>
      <c r="AXU7" s="344"/>
      <c r="AXV7" s="344"/>
      <c r="AXW7" s="344"/>
      <c r="AXX7" s="344"/>
      <c r="AXY7" s="344"/>
      <c r="AXZ7" s="344"/>
      <c r="AYA7" s="344"/>
      <c r="AYB7" s="344"/>
      <c r="AYC7" s="344"/>
      <c r="AYD7" s="344"/>
      <c r="AYE7" s="344"/>
      <c r="AYF7" s="344"/>
      <c r="AYG7" s="344"/>
      <c r="AYH7" s="344"/>
      <c r="AYI7" s="344"/>
      <c r="AYJ7" s="344"/>
      <c r="AYK7" s="344"/>
      <c r="AYL7" s="344"/>
      <c r="AYM7" s="344"/>
      <c r="AYN7" s="344"/>
      <c r="AYO7" s="344"/>
      <c r="AYP7" s="344"/>
      <c r="AYQ7" s="344"/>
      <c r="AYR7" s="344"/>
      <c r="AYS7" s="344"/>
      <c r="AYT7" s="344"/>
      <c r="AYU7" s="344"/>
      <c r="AYV7" s="344"/>
      <c r="AYW7" s="344"/>
      <c r="AYX7" s="344"/>
      <c r="AYY7" s="344"/>
      <c r="AYZ7" s="344"/>
      <c r="AZA7" s="344"/>
      <c r="AZB7" s="344"/>
      <c r="AZC7" s="344"/>
      <c r="AZD7" s="344"/>
      <c r="AZE7" s="344"/>
      <c r="AZF7" s="344"/>
      <c r="AZG7" s="344"/>
      <c r="AZH7" s="344"/>
      <c r="AZI7" s="344"/>
      <c r="AZJ7" s="344"/>
      <c r="AZK7" s="344"/>
      <c r="AZL7" s="344"/>
      <c r="AZM7" s="344"/>
      <c r="AZN7" s="344"/>
      <c r="AZO7" s="344"/>
      <c r="AZP7" s="344"/>
      <c r="AZQ7" s="344"/>
      <c r="AZR7" s="344"/>
      <c r="AZS7" s="344"/>
      <c r="AZT7" s="344"/>
      <c r="AZU7" s="344"/>
      <c r="AZV7" s="344"/>
      <c r="AZW7" s="344"/>
      <c r="AZX7" s="344"/>
      <c r="AZY7" s="344"/>
      <c r="AZZ7" s="344"/>
      <c r="BAA7" s="344"/>
      <c r="BAB7" s="344"/>
      <c r="BAC7" s="344"/>
      <c r="BAD7" s="344"/>
      <c r="BAE7" s="344"/>
      <c r="BAF7" s="344"/>
      <c r="BAG7" s="344"/>
      <c r="BAH7" s="344"/>
      <c r="BAI7" s="344"/>
      <c r="BAJ7" s="344"/>
      <c r="BAK7" s="344"/>
      <c r="BAL7" s="344"/>
      <c r="BAM7" s="344"/>
      <c r="BAN7" s="344"/>
      <c r="BAO7" s="344"/>
      <c r="BAP7" s="344"/>
      <c r="BAQ7" s="344"/>
      <c r="BAR7" s="344"/>
      <c r="BAS7" s="344"/>
      <c r="BAT7" s="344"/>
      <c r="BAU7" s="344"/>
      <c r="BAV7" s="344"/>
      <c r="BAW7" s="344"/>
      <c r="BAX7" s="344"/>
      <c r="BAY7" s="344"/>
      <c r="BAZ7" s="344"/>
      <c r="BBA7" s="344"/>
      <c r="BBB7" s="344"/>
      <c r="BBC7" s="344"/>
      <c r="BBD7" s="344"/>
      <c r="BBE7" s="344"/>
      <c r="BBF7" s="344"/>
      <c r="BBG7" s="344"/>
      <c r="BBH7" s="344"/>
      <c r="BBI7" s="344"/>
      <c r="BBJ7" s="344"/>
      <c r="BBK7" s="344"/>
      <c r="BBL7" s="344"/>
      <c r="BBM7" s="344"/>
      <c r="BBN7" s="344"/>
      <c r="BBO7" s="344"/>
      <c r="BBP7" s="344"/>
      <c r="BBQ7" s="344"/>
      <c r="BBR7" s="344"/>
      <c r="BBS7" s="344"/>
      <c r="BBT7" s="344"/>
      <c r="BBU7" s="344"/>
      <c r="BBV7" s="344"/>
      <c r="BBW7" s="344"/>
      <c r="BBX7" s="344"/>
      <c r="BBY7" s="344"/>
      <c r="BBZ7" s="344"/>
      <c r="BCA7" s="344"/>
      <c r="BCB7" s="344"/>
      <c r="BCC7" s="344"/>
      <c r="BCD7" s="344"/>
      <c r="BCE7" s="344"/>
      <c r="BCF7" s="344"/>
      <c r="BCG7" s="344"/>
      <c r="BCH7" s="344"/>
      <c r="BCI7" s="344"/>
      <c r="BCJ7" s="344"/>
      <c r="BCK7" s="344"/>
      <c r="BCL7" s="344"/>
      <c r="BCM7" s="344"/>
      <c r="BCN7" s="344"/>
      <c r="BCO7" s="344"/>
      <c r="BCP7" s="344"/>
      <c r="BCQ7" s="344"/>
      <c r="BCR7" s="344"/>
      <c r="BCS7" s="344"/>
      <c r="BCT7" s="344"/>
      <c r="BCU7" s="344"/>
      <c r="BCV7" s="344"/>
      <c r="BCW7" s="344"/>
      <c r="BCX7" s="344"/>
      <c r="BCY7" s="344"/>
      <c r="BCZ7" s="344"/>
      <c r="BDA7" s="344"/>
      <c r="BDB7" s="344"/>
      <c r="BDC7" s="344"/>
      <c r="BDD7" s="344"/>
      <c r="BDE7" s="344"/>
      <c r="BDF7" s="344"/>
      <c r="BDG7" s="344"/>
      <c r="BDH7" s="344"/>
      <c r="BDI7" s="344"/>
      <c r="BDJ7" s="344"/>
      <c r="BDK7" s="344"/>
      <c r="BDL7" s="344"/>
      <c r="BDM7" s="344"/>
      <c r="BDN7" s="344"/>
      <c r="BDO7" s="344"/>
      <c r="BDP7" s="344"/>
      <c r="BDQ7" s="344"/>
      <c r="BDR7" s="344"/>
      <c r="BDS7" s="344"/>
      <c r="BDT7" s="344"/>
      <c r="BDU7" s="344"/>
      <c r="BDV7" s="344"/>
      <c r="BDW7" s="344"/>
      <c r="BDX7" s="344"/>
      <c r="BDY7" s="344"/>
      <c r="BDZ7" s="344"/>
      <c r="BEA7" s="344"/>
      <c r="BEB7" s="344"/>
      <c r="BEC7" s="344"/>
      <c r="BED7" s="344"/>
      <c r="BEE7" s="344"/>
      <c r="BEF7" s="344"/>
      <c r="BEG7" s="344"/>
      <c r="BEH7" s="344"/>
      <c r="BEI7" s="344"/>
      <c r="BEJ7" s="344"/>
      <c r="BEK7" s="344"/>
      <c r="BEL7" s="344"/>
      <c r="BEM7" s="344"/>
      <c r="BEN7" s="344"/>
      <c r="BEO7" s="344"/>
      <c r="BEP7" s="344"/>
      <c r="BEQ7" s="344"/>
      <c r="BER7" s="344"/>
      <c r="BES7" s="344"/>
      <c r="BET7" s="344"/>
      <c r="BEU7" s="344"/>
      <c r="BEV7" s="344"/>
      <c r="BEW7" s="344"/>
      <c r="BEX7" s="344"/>
      <c r="BEY7" s="344"/>
      <c r="BEZ7" s="344"/>
      <c r="BFA7" s="344"/>
      <c r="BFB7" s="344"/>
      <c r="BFC7" s="344"/>
      <c r="BFD7" s="344"/>
      <c r="BFE7" s="344"/>
      <c r="BFF7" s="344"/>
      <c r="BFG7" s="344"/>
      <c r="BFH7" s="344"/>
      <c r="BFI7" s="344"/>
      <c r="BFJ7" s="344"/>
      <c r="BFK7" s="344"/>
      <c r="BFL7" s="344"/>
      <c r="BFM7" s="344"/>
      <c r="BFN7" s="344"/>
      <c r="BFO7" s="344"/>
      <c r="BFP7" s="344"/>
      <c r="BFQ7" s="344"/>
      <c r="BFR7" s="344"/>
      <c r="BFS7" s="344"/>
      <c r="BFT7" s="344"/>
      <c r="BFU7" s="344"/>
      <c r="BFV7" s="344"/>
      <c r="BFW7" s="344"/>
      <c r="BFX7" s="344"/>
      <c r="BFY7" s="344"/>
      <c r="BFZ7" s="344"/>
      <c r="BGA7" s="344"/>
      <c r="BGB7" s="344"/>
      <c r="BGC7" s="344"/>
      <c r="BGD7" s="344"/>
      <c r="BGE7" s="344"/>
      <c r="BGF7" s="344"/>
      <c r="BGG7" s="344"/>
      <c r="BGH7" s="344"/>
      <c r="BGI7" s="344"/>
      <c r="BGJ7" s="344"/>
      <c r="BGK7" s="344"/>
      <c r="BGL7" s="344"/>
      <c r="BGM7" s="344"/>
      <c r="BGN7" s="344"/>
      <c r="BGO7" s="344"/>
      <c r="BGP7" s="344"/>
      <c r="BGQ7" s="344"/>
      <c r="BGR7" s="344"/>
      <c r="BGS7" s="344"/>
      <c r="BGT7" s="344"/>
      <c r="BGU7" s="344"/>
      <c r="BGV7" s="344"/>
      <c r="BGW7" s="344"/>
      <c r="BGX7" s="344"/>
      <c r="BGY7" s="344"/>
      <c r="BGZ7" s="344"/>
      <c r="BHA7" s="344"/>
      <c r="BHB7" s="344"/>
      <c r="BHC7" s="344"/>
      <c r="BHD7" s="344"/>
      <c r="BHE7" s="344"/>
      <c r="BHF7" s="344"/>
      <c r="BHG7" s="344"/>
      <c r="BHH7" s="344"/>
      <c r="BHI7" s="344"/>
      <c r="BHJ7" s="344"/>
      <c r="BHK7" s="344"/>
      <c r="BHL7" s="344"/>
      <c r="BHM7" s="344"/>
      <c r="BHN7" s="344"/>
      <c r="BHO7" s="344"/>
      <c r="BHP7" s="344"/>
      <c r="BHQ7" s="344"/>
      <c r="BHR7" s="344"/>
      <c r="BHS7" s="344"/>
      <c r="BHT7" s="344"/>
      <c r="BHU7" s="344"/>
      <c r="BHV7" s="344"/>
      <c r="BHW7" s="344"/>
      <c r="BHX7" s="344"/>
      <c r="BHY7" s="344"/>
      <c r="BHZ7" s="344"/>
      <c r="BIA7" s="344"/>
      <c r="BIB7" s="344"/>
      <c r="BIC7" s="344"/>
      <c r="BID7" s="344"/>
      <c r="BIE7" s="344"/>
      <c r="BIF7" s="344"/>
      <c r="BIG7" s="344"/>
      <c r="BIH7" s="344"/>
      <c r="BII7" s="344"/>
      <c r="BIJ7" s="344"/>
      <c r="BIK7" s="344"/>
      <c r="BIL7" s="344"/>
      <c r="BIM7" s="344"/>
      <c r="BIN7" s="344"/>
      <c r="BIO7" s="344"/>
      <c r="BIP7" s="344"/>
      <c r="BIQ7" s="344"/>
      <c r="BIR7" s="344"/>
      <c r="BIS7" s="344"/>
      <c r="BIT7" s="344"/>
      <c r="BIU7" s="344"/>
      <c r="BIV7" s="344"/>
      <c r="BIW7" s="344"/>
      <c r="BIX7" s="344"/>
      <c r="BIY7" s="344"/>
      <c r="BIZ7" s="344"/>
      <c r="BJA7" s="344"/>
      <c r="BJB7" s="344"/>
      <c r="BJC7" s="344"/>
      <c r="BJD7" s="344"/>
      <c r="BJE7" s="344"/>
      <c r="BJF7" s="344"/>
      <c r="BJG7" s="344"/>
      <c r="BJH7" s="344"/>
      <c r="BJI7" s="344"/>
      <c r="BJJ7" s="344"/>
      <c r="BJK7" s="344"/>
      <c r="BJL7" s="344"/>
      <c r="BJM7" s="344"/>
      <c r="BJN7" s="344"/>
      <c r="BJO7" s="344"/>
      <c r="BJP7" s="344"/>
      <c r="BJQ7" s="344"/>
      <c r="BJR7" s="344"/>
      <c r="BJS7" s="344"/>
      <c r="BJT7" s="344"/>
      <c r="BJU7" s="344"/>
      <c r="BJV7" s="344"/>
      <c r="BJW7" s="344"/>
      <c r="BJX7" s="344"/>
      <c r="BJY7" s="344"/>
      <c r="BJZ7" s="344"/>
      <c r="BKA7" s="344"/>
      <c r="BKB7" s="344"/>
      <c r="BKC7" s="344"/>
      <c r="BKD7" s="344"/>
      <c r="BKE7" s="344"/>
      <c r="BKF7" s="344"/>
      <c r="BKG7" s="344"/>
      <c r="BKH7" s="344"/>
      <c r="BKI7" s="344"/>
      <c r="BKJ7" s="344"/>
      <c r="BKK7" s="344"/>
      <c r="BKL7" s="344"/>
      <c r="BKM7" s="344"/>
      <c r="BKN7" s="344"/>
      <c r="BKO7" s="344"/>
      <c r="BKP7" s="344"/>
      <c r="BKQ7" s="344"/>
      <c r="BKR7" s="344"/>
      <c r="BKS7" s="344"/>
      <c r="BKT7" s="344"/>
      <c r="BKU7" s="344"/>
      <c r="BKV7" s="344"/>
      <c r="BKW7" s="344"/>
      <c r="BKX7" s="344"/>
      <c r="BKY7" s="344"/>
      <c r="BKZ7" s="344"/>
      <c r="BLA7" s="344"/>
      <c r="BLB7" s="344"/>
      <c r="BLC7" s="344"/>
      <c r="BLD7" s="344"/>
      <c r="BLE7" s="344"/>
      <c r="BLF7" s="344"/>
      <c r="BLG7" s="344"/>
      <c r="BLH7" s="344"/>
      <c r="BLI7" s="344"/>
      <c r="BLJ7" s="344"/>
      <c r="BLK7" s="344"/>
      <c r="BLL7" s="344"/>
      <c r="BLM7" s="344"/>
      <c r="BLN7" s="344"/>
      <c r="BLO7" s="344"/>
      <c r="BLP7" s="344"/>
      <c r="BLQ7" s="344"/>
      <c r="BLR7" s="344"/>
      <c r="BLS7" s="344"/>
      <c r="BLT7" s="344"/>
      <c r="BLU7" s="344"/>
      <c r="BLV7" s="344"/>
      <c r="BLW7" s="344"/>
      <c r="BLX7" s="344"/>
      <c r="BLY7" s="344"/>
      <c r="BLZ7" s="344"/>
      <c r="BMA7" s="344"/>
      <c r="BMB7" s="344"/>
      <c r="BMC7" s="344"/>
      <c r="BMD7" s="344"/>
      <c r="BME7" s="344"/>
      <c r="BMF7" s="344"/>
      <c r="BMG7" s="344"/>
      <c r="BMH7" s="344"/>
      <c r="BMI7" s="344"/>
      <c r="BMJ7" s="344"/>
      <c r="BMK7" s="344"/>
      <c r="BML7" s="344"/>
      <c r="BMM7" s="344"/>
      <c r="BMN7" s="344"/>
      <c r="BMO7" s="344"/>
      <c r="BMP7" s="344"/>
      <c r="BMQ7" s="344"/>
      <c r="BMR7" s="344"/>
      <c r="BMS7" s="344"/>
      <c r="BMT7" s="344"/>
      <c r="BMU7" s="344"/>
      <c r="BMV7" s="344"/>
      <c r="BMW7" s="344"/>
      <c r="BMX7" s="344"/>
      <c r="BMY7" s="344"/>
      <c r="BMZ7" s="344"/>
      <c r="BNA7" s="344"/>
      <c r="BNB7" s="344"/>
      <c r="BNC7" s="344"/>
      <c r="BND7" s="344"/>
      <c r="BNE7" s="344"/>
      <c r="BNF7" s="344"/>
      <c r="BNG7" s="344"/>
      <c r="BNH7" s="344"/>
      <c r="BNI7" s="344"/>
      <c r="BNJ7" s="344"/>
      <c r="BNK7" s="344"/>
      <c r="BNL7" s="344"/>
      <c r="BNM7" s="344"/>
      <c r="BNN7" s="344"/>
      <c r="BNO7" s="344"/>
      <c r="BNP7" s="344"/>
      <c r="BNQ7" s="344"/>
      <c r="BNR7" s="344"/>
      <c r="BNS7" s="344"/>
      <c r="BNT7" s="344"/>
      <c r="BNU7" s="344"/>
      <c r="BNV7" s="344"/>
      <c r="BNW7" s="344"/>
      <c r="BNX7" s="344"/>
      <c r="BNY7" s="344"/>
      <c r="BNZ7" s="344"/>
      <c r="BOA7" s="344"/>
      <c r="BOB7" s="344"/>
      <c r="BOC7" s="344"/>
      <c r="BOD7" s="344"/>
      <c r="BOE7" s="344"/>
      <c r="BOF7" s="344"/>
      <c r="BOG7" s="344"/>
      <c r="BOH7" s="344"/>
      <c r="BOI7" s="344"/>
      <c r="BOJ7" s="344"/>
      <c r="BOK7" s="344"/>
      <c r="BOL7" s="344"/>
      <c r="BOM7" s="344"/>
      <c r="BON7" s="344"/>
      <c r="BOO7" s="344"/>
      <c r="BOP7" s="344"/>
      <c r="BOQ7" s="344"/>
      <c r="BOR7" s="344"/>
      <c r="BOS7" s="344"/>
      <c r="BOT7" s="344"/>
      <c r="BOU7" s="344"/>
      <c r="BOV7" s="344"/>
      <c r="BOW7" s="344"/>
      <c r="BOX7" s="344"/>
      <c r="BOY7" s="344"/>
      <c r="BOZ7" s="344"/>
      <c r="BPA7" s="344"/>
      <c r="BPB7" s="344"/>
      <c r="BPC7" s="344"/>
      <c r="BPD7" s="344"/>
      <c r="BPE7" s="344"/>
      <c r="BPF7" s="344"/>
      <c r="BPG7" s="344"/>
      <c r="BPH7" s="344"/>
      <c r="BPI7" s="344"/>
      <c r="BPJ7" s="344"/>
      <c r="BPK7" s="344"/>
      <c r="BPL7" s="344"/>
      <c r="BPM7" s="344"/>
      <c r="BPN7" s="344"/>
      <c r="BPO7" s="344"/>
      <c r="BPP7" s="344"/>
      <c r="BPQ7" s="344"/>
      <c r="BPR7" s="344"/>
      <c r="BPS7" s="344"/>
      <c r="BPT7" s="344"/>
      <c r="BPU7" s="344"/>
      <c r="BPV7" s="344"/>
      <c r="BPW7" s="344"/>
      <c r="BPX7" s="344"/>
      <c r="BPY7" s="344"/>
      <c r="BPZ7" s="344"/>
      <c r="BQA7" s="344"/>
      <c r="BQB7" s="344"/>
      <c r="BQC7" s="344"/>
      <c r="BQD7" s="344"/>
      <c r="BQE7" s="344"/>
      <c r="BQF7" s="344"/>
      <c r="BQG7" s="344"/>
      <c r="BQH7" s="344"/>
      <c r="BQI7" s="344"/>
      <c r="BQJ7" s="344"/>
      <c r="BQK7" s="344"/>
      <c r="BQL7" s="344"/>
      <c r="BQM7" s="344"/>
      <c r="BQN7" s="344"/>
      <c r="BQO7" s="344"/>
      <c r="BQP7" s="344"/>
      <c r="BQQ7" s="344"/>
      <c r="BQR7" s="344"/>
      <c r="BQS7" s="344"/>
      <c r="BQT7" s="344"/>
      <c r="BQU7" s="344"/>
      <c r="BQV7" s="344"/>
      <c r="BQW7" s="344"/>
      <c r="BQX7" s="344"/>
      <c r="BQY7" s="344"/>
      <c r="BQZ7" s="344"/>
      <c r="BRA7" s="344"/>
      <c r="BRB7" s="344"/>
      <c r="BRC7" s="344"/>
      <c r="BRD7" s="344"/>
      <c r="BRE7" s="344"/>
      <c r="BRF7" s="344"/>
      <c r="BRG7" s="344"/>
      <c r="BRH7" s="344"/>
      <c r="BRI7" s="344"/>
      <c r="BRJ7" s="344"/>
      <c r="BRK7" s="344"/>
      <c r="BRL7" s="344"/>
      <c r="BRM7" s="344"/>
      <c r="BRN7" s="344"/>
      <c r="BRO7" s="344"/>
      <c r="BRP7" s="344"/>
      <c r="BRQ7" s="344"/>
      <c r="BRR7" s="344"/>
      <c r="BRS7" s="344"/>
      <c r="BRT7" s="344"/>
      <c r="BRU7" s="344"/>
      <c r="BRV7" s="344"/>
      <c r="BRW7" s="344"/>
      <c r="BRX7" s="344"/>
      <c r="BRY7" s="344"/>
      <c r="BRZ7" s="344"/>
      <c r="BSA7" s="344"/>
      <c r="BSB7" s="344"/>
      <c r="BSC7" s="344"/>
      <c r="BSD7" s="344"/>
      <c r="BSE7" s="344"/>
      <c r="BSF7" s="344"/>
      <c r="BSG7" s="344"/>
      <c r="BSH7" s="344"/>
      <c r="BSI7" s="344"/>
      <c r="BSJ7" s="344"/>
      <c r="BSK7" s="344"/>
      <c r="BSL7" s="344"/>
      <c r="BSM7" s="344"/>
      <c r="BSN7" s="344"/>
      <c r="BSO7" s="344"/>
      <c r="BSP7" s="344"/>
      <c r="BSQ7" s="344"/>
      <c r="BSR7" s="344"/>
      <c r="BSS7" s="344"/>
      <c r="BST7" s="344"/>
      <c r="BSU7" s="344"/>
      <c r="BSV7" s="344"/>
      <c r="BSW7" s="344"/>
      <c r="BSX7" s="344"/>
      <c r="BSY7" s="344"/>
      <c r="BSZ7" s="344"/>
      <c r="BTA7" s="344"/>
      <c r="BTB7" s="344"/>
      <c r="BTC7" s="344"/>
      <c r="BTD7" s="344"/>
      <c r="BTE7" s="344"/>
      <c r="BTF7" s="344"/>
      <c r="BTG7" s="344"/>
      <c r="BTH7" s="344"/>
      <c r="BTI7" s="344"/>
      <c r="BTJ7" s="344"/>
      <c r="BTK7" s="344"/>
      <c r="BTL7" s="344"/>
      <c r="BTM7" s="344"/>
      <c r="BTN7" s="344"/>
      <c r="BTO7" s="344"/>
      <c r="BTP7" s="344"/>
      <c r="BTQ7" s="344"/>
      <c r="BTR7" s="344"/>
      <c r="BTS7" s="344"/>
      <c r="BTT7" s="344"/>
      <c r="BTU7" s="344"/>
      <c r="BTV7" s="344"/>
      <c r="BTW7" s="344"/>
      <c r="BTX7" s="344"/>
      <c r="BTY7" s="344"/>
      <c r="BTZ7" s="344"/>
      <c r="BUA7" s="344"/>
      <c r="BUB7" s="344"/>
      <c r="BUC7" s="344"/>
      <c r="BUD7" s="344"/>
      <c r="BUE7" s="344"/>
      <c r="BUF7" s="344"/>
      <c r="BUG7" s="344"/>
      <c r="BUH7" s="344"/>
      <c r="BUI7" s="344"/>
      <c r="BUJ7" s="344"/>
      <c r="BUK7" s="344"/>
      <c r="BUL7" s="344"/>
      <c r="BUM7" s="344"/>
      <c r="BUN7" s="344"/>
      <c r="BUO7" s="344"/>
      <c r="BUP7" s="344"/>
      <c r="BUQ7" s="344"/>
      <c r="BUR7" s="344"/>
      <c r="BUS7" s="344"/>
      <c r="BUT7" s="344"/>
      <c r="BUU7" s="344"/>
      <c r="BUV7" s="344"/>
      <c r="BUW7" s="344"/>
      <c r="BUX7" s="344"/>
      <c r="BUY7" s="344"/>
      <c r="BUZ7" s="344"/>
      <c r="BVA7" s="344"/>
      <c r="BVB7" s="344"/>
      <c r="BVC7" s="344"/>
      <c r="BVD7" s="344"/>
      <c r="BVE7" s="344"/>
      <c r="BVF7" s="344"/>
      <c r="BVG7" s="344"/>
      <c r="BVH7" s="344"/>
      <c r="BVI7" s="344"/>
      <c r="BVJ7" s="344"/>
      <c r="BVK7" s="344"/>
      <c r="BVL7" s="344"/>
      <c r="BVM7" s="344"/>
      <c r="BVN7" s="344"/>
      <c r="BVO7" s="344"/>
      <c r="BVP7" s="344"/>
      <c r="BVQ7" s="344"/>
      <c r="BVR7" s="344"/>
      <c r="BVS7" s="344"/>
      <c r="BVT7" s="344"/>
      <c r="BVU7" s="344"/>
      <c r="BVV7" s="344"/>
      <c r="BVW7" s="344"/>
      <c r="BVX7" s="344"/>
      <c r="BVY7" s="344"/>
      <c r="BVZ7" s="344"/>
      <c r="BWA7" s="344"/>
      <c r="BWB7" s="344"/>
      <c r="BWC7" s="344"/>
      <c r="BWD7" s="344"/>
      <c r="BWE7" s="344"/>
      <c r="BWF7" s="344"/>
      <c r="BWG7" s="344"/>
      <c r="BWH7" s="344"/>
      <c r="BWI7" s="344"/>
      <c r="BWJ7" s="344"/>
      <c r="BWK7" s="344"/>
      <c r="BWL7" s="344"/>
      <c r="BWM7" s="344"/>
      <c r="BWN7" s="344"/>
      <c r="BWO7" s="344"/>
      <c r="BWP7" s="344"/>
      <c r="BWQ7" s="344"/>
      <c r="BWR7" s="344"/>
      <c r="BWS7" s="344"/>
      <c r="BWT7" s="344"/>
      <c r="BWU7" s="344"/>
      <c r="BWV7" s="344"/>
      <c r="BWW7" s="344"/>
      <c r="BWX7" s="344"/>
      <c r="BWY7" s="344"/>
      <c r="BWZ7" s="344"/>
      <c r="BXA7" s="344"/>
      <c r="BXB7" s="344"/>
      <c r="BXC7" s="344"/>
      <c r="BXD7" s="344"/>
      <c r="BXE7" s="344"/>
      <c r="BXF7" s="344"/>
      <c r="BXG7" s="344"/>
      <c r="BXH7" s="344"/>
      <c r="BXI7" s="344"/>
      <c r="BXJ7" s="344"/>
      <c r="BXK7" s="344"/>
      <c r="BXL7" s="344"/>
      <c r="BXM7" s="344"/>
      <c r="BXN7" s="344"/>
      <c r="BXO7" s="344"/>
      <c r="BXP7" s="344"/>
      <c r="BXQ7" s="344"/>
      <c r="BXR7" s="344"/>
      <c r="BXS7" s="344"/>
      <c r="BXT7" s="344"/>
      <c r="BXU7" s="344"/>
      <c r="BXV7" s="344"/>
      <c r="BXW7" s="344"/>
      <c r="BXX7" s="344"/>
      <c r="BXY7" s="344"/>
      <c r="BXZ7" s="344"/>
      <c r="BYA7" s="344"/>
      <c r="BYB7" s="344"/>
      <c r="BYC7" s="344"/>
      <c r="BYD7" s="344"/>
      <c r="BYE7" s="344"/>
      <c r="BYF7" s="344"/>
      <c r="BYG7" s="344"/>
      <c r="BYH7" s="344"/>
      <c r="BYI7" s="344"/>
      <c r="BYJ7" s="344"/>
      <c r="BYK7" s="344"/>
      <c r="BYL7" s="344"/>
      <c r="BYM7" s="344"/>
      <c r="BYN7" s="344"/>
      <c r="BYO7" s="344"/>
      <c r="BYP7" s="344"/>
      <c r="BYQ7" s="344"/>
      <c r="BYR7" s="344"/>
      <c r="BYS7" s="344"/>
      <c r="BYT7" s="344"/>
      <c r="BYU7" s="344"/>
      <c r="BYV7" s="344"/>
      <c r="BYW7" s="344"/>
      <c r="BYX7" s="344"/>
      <c r="BYY7" s="344"/>
      <c r="BYZ7" s="344"/>
      <c r="BZA7" s="344"/>
      <c r="BZB7" s="344"/>
      <c r="BZC7" s="344"/>
      <c r="BZD7" s="344"/>
      <c r="BZE7" s="344"/>
      <c r="BZF7" s="344"/>
      <c r="BZG7" s="344"/>
      <c r="BZH7" s="344"/>
      <c r="BZI7" s="344"/>
      <c r="BZJ7" s="344"/>
      <c r="BZK7" s="344"/>
      <c r="BZL7" s="344"/>
      <c r="BZM7" s="344"/>
      <c r="BZN7" s="344"/>
      <c r="BZO7" s="344"/>
      <c r="BZP7" s="344"/>
      <c r="BZQ7" s="344"/>
      <c r="BZR7" s="344"/>
      <c r="BZS7" s="344"/>
      <c r="BZT7" s="344"/>
      <c r="BZU7" s="344"/>
      <c r="BZV7" s="344"/>
      <c r="BZW7" s="344"/>
      <c r="BZX7" s="344"/>
      <c r="BZY7" s="344"/>
      <c r="BZZ7" s="344"/>
      <c r="CAA7" s="344"/>
      <c r="CAB7" s="344"/>
      <c r="CAC7" s="344"/>
      <c r="CAD7" s="344"/>
      <c r="CAE7" s="344"/>
      <c r="CAF7" s="344"/>
      <c r="CAG7" s="344"/>
      <c r="CAH7" s="344"/>
      <c r="CAI7" s="344"/>
      <c r="CAJ7" s="344"/>
      <c r="CAK7" s="344"/>
      <c r="CAL7" s="344"/>
      <c r="CAM7" s="344"/>
      <c r="CAN7" s="344"/>
      <c r="CAO7" s="344"/>
      <c r="CAP7" s="344"/>
      <c r="CAQ7" s="344"/>
      <c r="CAR7" s="344"/>
      <c r="CAS7" s="344"/>
      <c r="CAT7" s="344"/>
      <c r="CAU7" s="344"/>
      <c r="CAV7" s="344"/>
      <c r="CAW7" s="344"/>
      <c r="CAX7" s="344"/>
      <c r="CAY7" s="344"/>
      <c r="CAZ7" s="344"/>
      <c r="CBA7" s="344"/>
      <c r="CBB7" s="344"/>
      <c r="CBC7" s="344"/>
      <c r="CBD7" s="344"/>
      <c r="CBE7" s="344"/>
      <c r="CBF7" s="344"/>
      <c r="CBG7" s="344"/>
      <c r="CBH7" s="344"/>
      <c r="CBI7" s="344"/>
      <c r="CBJ7" s="344"/>
      <c r="CBK7" s="344"/>
      <c r="CBL7" s="344"/>
      <c r="CBM7" s="344"/>
      <c r="CBN7" s="344"/>
      <c r="CBO7" s="344"/>
      <c r="CBP7" s="344"/>
      <c r="CBQ7" s="344"/>
      <c r="CBR7" s="344"/>
      <c r="CBS7" s="344"/>
      <c r="CBT7" s="344"/>
      <c r="CBU7" s="344"/>
      <c r="CBV7" s="344"/>
      <c r="CBW7" s="344"/>
      <c r="CBX7" s="344"/>
      <c r="CBY7" s="344"/>
      <c r="CBZ7" s="344"/>
      <c r="CCA7" s="344"/>
      <c r="CCB7" s="344"/>
      <c r="CCC7" s="344"/>
      <c r="CCD7" s="344"/>
      <c r="CCE7" s="344"/>
      <c r="CCF7" s="344"/>
      <c r="CCG7" s="344"/>
      <c r="CCH7" s="344"/>
      <c r="CCI7" s="344"/>
      <c r="CCJ7" s="344"/>
      <c r="CCK7" s="344"/>
      <c r="CCL7" s="344"/>
      <c r="CCM7" s="344"/>
      <c r="CCN7" s="344"/>
      <c r="CCO7" s="344"/>
      <c r="CCP7" s="344"/>
      <c r="CCQ7" s="344"/>
      <c r="CCR7" s="344"/>
      <c r="CCS7" s="344"/>
      <c r="CCT7" s="344"/>
      <c r="CCU7" s="344"/>
      <c r="CCV7" s="344"/>
      <c r="CCW7" s="344"/>
      <c r="CCX7" s="344"/>
      <c r="CCY7" s="344"/>
      <c r="CCZ7" s="344"/>
      <c r="CDA7" s="344"/>
      <c r="CDB7" s="344"/>
      <c r="CDC7" s="344"/>
      <c r="CDD7" s="344"/>
      <c r="CDE7" s="344"/>
      <c r="CDF7" s="344"/>
      <c r="CDG7" s="344"/>
      <c r="CDH7" s="344"/>
      <c r="CDI7" s="344"/>
      <c r="CDJ7" s="344"/>
      <c r="CDK7" s="344"/>
      <c r="CDL7" s="344"/>
      <c r="CDM7" s="344"/>
      <c r="CDN7" s="344"/>
      <c r="CDO7" s="344"/>
      <c r="CDP7" s="344"/>
      <c r="CDQ7" s="344"/>
      <c r="CDR7" s="344"/>
      <c r="CDS7" s="344"/>
      <c r="CDT7" s="344"/>
      <c r="CDU7" s="344"/>
      <c r="CDV7" s="344"/>
      <c r="CDW7" s="344"/>
      <c r="CDX7" s="344"/>
      <c r="CDY7" s="344"/>
      <c r="CDZ7" s="344"/>
      <c r="CEA7" s="344"/>
      <c r="CEB7" s="344"/>
      <c r="CEC7" s="344"/>
      <c r="CED7" s="344"/>
      <c r="CEE7" s="344"/>
      <c r="CEF7" s="344"/>
      <c r="CEG7" s="344"/>
      <c r="CEH7" s="344"/>
      <c r="CEI7" s="344"/>
      <c r="CEJ7" s="344"/>
      <c r="CEK7" s="344"/>
      <c r="CEL7" s="344"/>
      <c r="CEM7" s="344"/>
      <c r="CEN7" s="344"/>
      <c r="CEO7" s="344"/>
      <c r="CEP7" s="344"/>
      <c r="CEQ7" s="344"/>
      <c r="CER7" s="344"/>
      <c r="CES7" s="344"/>
      <c r="CET7" s="344"/>
      <c r="CEU7" s="344"/>
      <c r="CEV7" s="344"/>
      <c r="CEW7" s="344"/>
      <c r="CEX7" s="344"/>
      <c r="CEY7" s="344"/>
      <c r="CEZ7" s="344"/>
      <c r="CFA7" s="344"/>
      <c r="CFB7" s="344"/>
      <c r="CFC7" s="344"/>
      <c r="CFD7" s="344"/>
      <c r="CFE7" s="344"/>
      <c r="CFF7" s="344"/>
      <c r="CFG7" s="344"/>
      <c r="CFH7" s="344"/>
      <c r="CFI7" s="344"/>
      <c r="CFJ7" s="344"/>
      <c r="CFK7" s="344"/>
      <c r="CFL7" s="344"/>
      <c r="CFM7" s="344"/>
      <c r="CFN7" s="344"/>
      <c r="CFO7" s="344"/>
      <c r="CFP7" s="344"/>
      <c r="CFQ7" s="344"/>
      <c r="CFR7" s="344"/>
      <c r="CFS7" s="344"/>
      <c r="CFT7" s="344"/>
      <c r="CFU7" s="344"/>
      <c r="CFV7" s="344"/>
      <c r="CFW7" s="344"/>
      <c r="CFX7" s="344"/>
      <c r="CFY7" s="344"/>
      <c r="CFZ7" s="344"/>
      <c r="CGA7" s="344"/>
      <c r="CGB7" s="344"/>
      <c r="CGC7" s="344"/>
      <c r="CGD7" s="344"/>
      <c r="CGE7" s="344"/>
      <c r="CGF7" s="344"/>
      <c r="CGG7" s="344"/>
      <c r="CGH7" s="344"/>
      <c r="CGI7" s="344"/>
      <c r="CGJ7" s="344"/>
      <c r="CGK7" s="344"/>
      <c r="CGL7" s="344"/>
      <c r="CGM7" s="344"/>
      <c r="CGN7" s="344"/>
      <c r="CGO7" s="344"/>
      <c r="CGP7" s="344"/>
      <c r="CGQ7" s="344"/>
      <c r="CGR7" s="344"/>
      <c r="CGS7" s="344"/>
      <c r="CGT7" s="344"/>
      <c r="CGU7" s="344"/>
      <c r="CGV7" s="344"/>
      <c r="CGW7" s="344"/>
      <c r="CGX7" s="344"/>
      <c r="CGY7" s="344"/>
      <c r="CGZ7" s="344"/>
      <c r="CHA7" s="344"/>
      <c r="CHB7" s="344"/>
      <c r="CHC7" s="344"/>
      <c r="CHD7" s="344"/>
      <c r="CHE7" s="344"/>
      <c r="CHF7" s="344"/>
      <c r="CHG7" s="344"/>
      <c r="CHH7" s="344"/>
      <c r="CHI7" s="344"/>
      <c r="CHJ7" s="344"/>
      <c r="CHK7" s="344"/>
      <c r="CHL7" s="344"/>
      <c r="CHM7" s="344"/>
      <c r="CHN7" s="344"/>
      <c r="CHO7" s="344"/>
      <c r="CHP7" s="344"/>
      <c r="CHQ7" s="344"/>
      <c r="CHR7" s="344"/>
      <c r="CHS7" s="344"/>
      <c r="CHT7" s="344"/>
      <c r="CHU7" s="344"/>
      <c r="CHV7" s="344"/>
      <c r="CHW7" s="344"/>
      <c r="CHX7" s="344"/>
      <c r="CHY7" s="344"/>
      <c r="CHZ7" s="344"/>
      <c r="CIA7" s="344"/>
      <c r="CIB7" s="344"/>
      <c r="CIC7" s="344"/>
      <c r="CID7" s="344"/>
      <c r="CIE7" s="344"/>
      <c r="CIF7" s="344"/>
      <c r="CIG7" s="344"/>
      <c r="CIH7" s="344"/>
      <c r="CII7" s="344"/>
      <c r="CIJ7" s="344"/>
      <c r="CIK7" s="344"/>
      <c r="CIL7" s="344"/>
      <c r="CIM7" s="344"/>
      <c r="CIN7" s="344"/>
      <c r="CIO7" s="344"/>
      <c r="CIP7" s="344"/>
      <c r="CIQ7" s="344"/>
      <c r="CIR7" s="344"/>
      <c r="CIS7" s="344"/>
      <c r="CIT7" s="344"/>
      <c r="CIU7" s="344"/>
      <c r="CIV7" s="344"/>
      <c r="CIW7" s="344"/>
      <c r="CIX7" s="344"/>
      <c r="CIY7" s="344"/>
      <c r="CIZ7" s="344"/>
      <c r="CJA7" s="344"/>
      <c r="CJB7" s="344"/>
      <c r="CJC7" s="344"/>
      <c r="CJD7" s="344"/>
      <c r="CJE7" s="344"/>
      <c r="CJF7" s="344"/>
      <c r="CJG7" s="344"/>
      <c r="CJH7" s="344"/>
      <c r="CJI7" s="344"/>
      <c r="CJJ7" s="344"/>
      <c r="CJK7" s="344"/>
      <c r="CJL7" s="344"/>
      <c r="CJM7" s="344"/>
      <c r="CJN7" s="344"/>
      <c r="CJO7" s="344"/>
      <c r="CJP7" s="344"/>
      <c r="CJQ7" s="344"/>
      <c r="CJR7" s="344"/>
      <c r="CJS7" s="344"/>
      <c r="CJT7" s="344"/>
      <c r="CJU7" s="344"/>
      <c r="CJV7" s="344"/>
      <c r="CJW7" s="344"/>
      <c r="CJX7" s="344"/>
      <c r="CJY7" s="344"/>
      <c r="CJZ7" s="344"/>
      <c r="CKA7" s="344"/>
      <c r="CKB7" s="344"/>
      <c r="CKC7" s="344"/>
      <c r="CKD7" s="344"/>
      <c r="CKE7" s="344"/>
      <c r="CKF7" s="344"/>
      <c r="CKG7" s="344"/>
      <c r="CKH7" s="344"/>
      <c r="CKI7" s="344"/>
      <c r="CKJ7" s="344"/>
      <c r="CKK7" s="344"/>
      <c r="CKL7" s="344"/>
      <c r="CKM7" s="344"/>
      <c r="CKN7" s="344"/>
      <c r="CKO7" s="344"/>
      <c r="CKP7" s="344"/>
      <c r="CKQ7" s="344"/>
      <c r="CKR7" s="344"/>
      <c r="CKS7" s="344"/>
      <c r="CKT7" s="344"/>
      <c r="CKU7" s="344"/>
      <c r="CKV7" s="344"/>
      <c r="CKW7" s="344"/>
      <c r="CKX7" s="344"/>
      <c r="CKY7" s="344"/>
      <c r="CKZ7" s="344"/>
      <c r="CLA7" s="344"/>
      <c r="CLB7" s="344"/>
      <c r="CLC7" s="344"/>
      <c r="CLD7" s="344"/>
      <c r="CLE7" s="344"/>
      <c r="CLF7" s="344"/>
      <c r="CLG7" s="344"/>
      <c r="CLH7" s="344"/>
      <c r="CLI7" s="344"/>
      <c r="CLJ7" s="344"/>
      <c r="CLK7" s="344"/>
      <c r="CLL7" s="344"/>
      <c r="CLM7" s="344"/>
      <c r="CLN7" s="344"/>
      <c r="CLO7" s="344"/>
      <c r="CLP7" s="344"/>
      <c r="CLQ7" s="344"/>
      <c r="CLR7" s="344"/>
      <c r="CLS7" s="344"/>
      <c r="CLT7" s="344"/>
      <c r="CLU7" s="344"/>
      <c r="CLV7" s="344"/>
      <c r="CLW7" s="344"/>
      <c r="CLX7" s="344"/>
      <c r="CLY7" s="344"/>
      <c r="CLZ7" s="344"/>
      <c r="CMA7" s="344"/>
      <c r="CMB7" s="344"/>
      <c r="CMC7" s="344"/>
      <c r="CMD7" s="344"/>
      <c r="CME7" s="344"/>
      <c r="CMF7" s="344"/>
      <c r="CMG7" s="344"/>
      <c r="CMH7" s="344"/>
      <c r="CMI7" s="344"/>
      <c r="CMJ7" s="344"/>
      <c r="CMK7" s="344"/>
      <c r="CML7" s="344"/>
      <c r="CMM7" s="344"/>
      <c r="CMN7" s="344"/>
      <c r="CMO7" s="344"/>
      <c r="CMP7" s="344"/>
      <c r="CMQ7" s="344"/>
      <c r="CMR7" s="344"/>
      <c r="CMS7" s="344"/>
      <c r="CMT7" s="344"/>
      <c r="CMU7" s="344"/>
      <c r="CMV7" s="344"/>
      <c r="CMW7" s="344"/>
      <c r="CMX7" s="344"/>
      <c r="CMY7" s="344"/>
      <c r="CMZ7" s="344"/>
      <c r="CNA7" s="344"/>
      <c r="CNB7" s="344"/>
      <c r="CNC7" s="344"/>
      <c r="CND7" s="344"/>
      <c r="CNE7" s="344"/>
      <c r="CNF7" s="344"/>
      <c r="CNG7" s="344"/>
      <c r="CNH7" s="344"/>
      <c r="CNI7" s="344"/>
      <c r="CNJ7" s="344"/>
      <c r="CNK7" s="344"/>
      <c r="CNL7" s="344"/>
      <c r="CNM7" s="344"/>
      <c r="CNN7" s="344"/>
      <c r="CNO7" s="344"/>
      <c r="CNP7" s="344"/>
      <c r="CNQ7" s="344"/>
      <c r="CNR7" s="344"/>
      <c r="CNS7" s="344"/>
      <c r="CNT7" s="344"/>
      <c r="CNU7" s="344"/>
      <c r="CNV7" s="344"/>
      <c r="CNW7" s="344"/>
      <c r="CNX7" s="344"/>
      <c r="CNY7" s="344"/>
      <c r="CNZ7" s="344"/>
      <c r="COA7" s="344"/>
      <c r="COB7" s="344"/>
      <c r="COC7" s="344"/>
      <c r="COD7" s="344"/>
      <c r="COE7" s="344"/>
      <c r="COF7" s="344"/>
      <c r="COG7" s="344"/>
      <c r="COH7" s="344"/>
      <c r="COI7" s="344"/>
      <c r="COJ7" s="344"/>
      <c r="COK7" s="344"/>
      <c r="COL7" s="344"/>
      <c r="COM7" s="344"/>
      <c r="CON7" s="344"/>
      <c r="COO7" s="344"/>
      <c r="COP7" s="344"/>
      <c r="COQ7" s="344"/>
      <c r="COR7" s="344"/>
      <c r="COS7" s="344"/>
      <c r="COT7" s="344"/>
      <c r="COU7" s="344"/>
      <c r="COV7" s="344"/>
      <c r="COW7" s="344"/>
      <c r="COX7" s="344"/>
      <c r="COY7" s="344"/>
      <c r="COZ7" s="344"/>
      <c r="CPA7" s="344"/>
      <c r="CPB7" s="344"/>
      <c r="CPC7" s="344"/>
      <c r="CPD7" s="344"/>
      <c r="CPE7" s="344"/>
      <c r="CPF7" s="344"/>
      <c r="CPG7" s="344"/>
      <c r="CPH7" s="344"/>
      <c r="CPI7" s="344"/>
      <c r="CPJ7" s="344"/>
      <c r="CPK7" s="344"/>
      <c r="CPL7" s="344"/>
      <c r="CPM7" s="344"/>
      <c r="CPN7" s="344"/>
      <c r="CPO7" s="344"/>
      <c r="CPP7" s="344"/>
      <c r="CPQ7" s="344"/>
      <c r="CPR7" s="344"/>
      <c r="CPS7" s="344"/>
      <c r="CPT7" s="344"/>
      <c r="CPU7" s="344"/>
      <c r="CPV7" s="344"/>
      <c r="CPW7" s="344"/>
      <c r="CPX7" s="344"/>
      <c r="CPY7" s="344"/>
      <c r="CPZ7" s="344"/>
      <c r="CQA7" s="344"/>
      <c r="CQB7" s="344"/>
      <c r="CQC7" s="344"/>
      <c r="CQD7" s="344"/>
      <c r="CQE7" s="344"/>
      <c r="CQF7" s="344"/>
      <c r="CQG7" s="344"/>
      <c r="CQH7" s="344"/>
      <c r="CQI7" s="344"/>
      <c r="CQJ7" s="344"/>
      <c r="CQK7" s="344"/>
      <c r="CQL7" s="344"/>
      <c r="CQM7" s="344"/>
      <c r="CQN7" s="344"/>
      <c r="CQO7" s="344"/>
      <c r="CQP7" s="344"/>
      <c r="CQQ7" s="344"/>
      <c r="CQR7" s="344"/>
      <c r="CQS7" s="344"/>
      <c r="CQT7" s="344"/>
      <c r="CQU7" s="344"/>
      <c r="CQV7" s="344"/>
      <c r="CQW7" s="344"/>
      <c r="CQX7" s="344"/>
      <c r="CQY7" s="344"/>
      <c r="CQZ7" s="344"/>
      <c r="CRA7" s="344"/>
      <c r="CRB7" s="344"/>
      <c r="CRC7" s="344"/>
      <c r="CRD7" s="344"/>
      <c r="CRE7" s="344"/>
      <c r="CRF7" s="344"/>
      <c r="CRG7" s="344"/>
      <c r="CRH7" s="344"/>
      <c r="CRI7" s="344"/>
      <c r="CRJ7" s="344"/>
      <c r="CRK7" s="344"/>
      <c r="CRL7" s="344"/>
      <c r="CRM7" s="344"/>
      <c r="CRN7" s="344"/>
      <c r="CRO7" s="344"/>
      <c r="CRP7" s="344"/>
      <c r="CRQ7" s="344"/>
      <c r="CRR7" s="344"/>
      <c r="CRS7" s="344"/>
      <c r="CRT7" s="344"/>
      <c r="CRU7" s="344"/>
      <c r="CRV7" s="344"/>
      <c r="CRW7" s="344"/>
      <c r="CRX7" s="344"/>
      <c r="CRY7" s="344"/>
      <c r="CRZ7" s="344"/>
      <c r="CSA7" s="344"/>
      <c r="CSB7" s="344"/>
      <c r="CSC7" s="344"/>
      <c r="CSD7" s="344"/>
      <c r="CSE7" s="344"/>
      <c r="CSF7" s="344"/>
      <c r="CSG7" s="344"/>
      <c r="CSH7" s="344"/>
      <c r="CSI7" s="344"/>
      <c r="CSJ7" s="344"/>
      <c r="CSK7" s="344"/>
      <c r="CSL7" s="344"/>
      <c r="CSM7" s="344"/>
      <c r="CSN7" s="344"/>
      <c r="CSO7" s="344"/>
      <c r="CSP7" s="344"/>
      <c r="CSQ7" s="344"/>
      <c r="CSR7" s="344"/>
      <c r="CSS7" s="344"/>
      <c r="CST7" s="344"/>
      <c r="CSU7" s="344"/>
      <c r="CSV7" s="344"/>
      <c r="CSW7" s="344"/>
      <c r="CSX7" s="344"/>
      <c r="CSY7" s="344"/>
      <c r="CSZ7" s="344"/>
      <c r="CTA7" s="344"/>
      <c r="CTB7" s="344"/>
      <c r="CTC7" s="344"/>
      <c r="CTD7" s="344"/>
      <c r="CTE7" s="344"/>
      <c r="CTF7" s="344"/>
      <c r="CTG7" s="344"/>
      <c r="CTH7" s="344"/>
      <c r="CTI7" s="344"/>
      <c r="CTJ7" s="344"/>
      <c r="CTK7" s="344"/>
      <c r="CTL7" s="344"/>
      <c r="CTM7" s="344"/>
      <c r="CTN7" s="344"/>
      <c r="CTO7" s="344"/>
      <c r="CTP7" s="344"/>
      <c r="CTQ7" s="344"/>
      <c r="CTR7" s="344"/>
      <c r="CTS7" s="344"/>
      <c r="CTT7" s="344"/>
      <c r="CTU7" s="344"/>
      <c r="CTV7" s="344"/>
      <c r="CTW7" s="344"/>
      <c r="CTX7" s="344"/>
      <c r="CTY7" s="344"/>
      <c r="CTZ7" s="344"/>
      <c r="CUA7" s="344"/>
      <c r="CUB7" s="344"/>
      <c r="CUC7" s="344"/>
      <c r="CUD7" s="344"/>
      <c r="CUE7" s="344"/>
      <c r="CUF7" s="344"/>
      <c r="CUG7" s="344"/>
      <c r="CUH7" s="344"/>
      <c r="CUI7" s="344"/>
      <c r="CUJ7" s="344"/>
      <c r="CUK7" s="344"/>
      <c r="CUL7" s="344"/>
      <c r="CUM7" s="344"/>
      <c r="CUN7" s="344"/>
      <c r="CUO7" s="344"/>
      <c r="CUP7" s="344"/>
      <c r="CUQ7" s="344"/>
      <c r="CUR7" s="344"/>
      <c r="CUS7" s="344"/>
      <c r="CUT7" s="344"/>
      <c r="CUU7" s="344"/>
      <c r="CUV7" s="344"/>
      <c r="CUW7" s="344"/>
      <c r="CUX7" s="344"/>
      <c r="CUY7" s="344"/>
      <c r="CUZ7" s="344"/>
      <c r="CVA7" s="344"/>
      <c r="CVB7" s="344"/>
      <c r="CVC7" s="344"/>
      <c r="CVD7" s="344"/>
      <c r="CVE7" s="344"/>
      <c r="CVF7" s="344"/>
      <c r="CVG7" s="344"/>
      <c r="CVH7" s="344"/>
      <c r="CVI7" s="344"/>
      <c r="CVJ7" s="344"/>
      <c r="CVK7" s="344"/>
      <c r="CVL7" s="344"/>
      <c r="CVM7" s="344"/>
      <c r="CVN7" s="344"/>
      <c r="CVO7" s="344"/>
      <c r="CVP7" s="344"/>
      <c r="CVQ7" s="344"/>
      <c r="CVR7" s="344"/>
      <c r="CVS7" s="344"/>
      <c r="CVT7" s="344"/>
      <c r="CVU7" s="344"/>
      <c r="CVV7" s="344"/>
      <c r="CVW7" s="344"/>
      <c r="CVX7" s="344"/>
      <c r="CVY7" s="344"/>
      <c r="CVZ7" s="344"/>
      <c r="CWA7" s="344"/>
      <c r="CWB7" s="344"/>
      <c r="CWC7" s="344"/>
      <c r="CWD7" s="344"/>
      <c r="CWE7" s="344"/>
      <c r="CWF7" s="344"/>
      <c r="CWG7" s="344"/>
      <c r="CWH7" s="344"/>
      <c r="CWI7" s="344"/>
      <c r="CWJ7" s="344"/>
      <c r="CWK7" s="344"/>
      <c r="CWL7" s="344"/>
      <c r="CWM7" s="344"/>
      <c r="CWN7" s="344"/>
      <c r="CWO7" s="344"/>
      <c r="CWP7" s="344"/>
      <c r="CWQ7" s="344"/>
      <c r="CWR7" s="344"/>
      <c r="CWS7" s="344"/>
      <c r="CWT7" s="344"/>
      <c r="CWU7" s="344"/>
      <c r="CWV7" s="344"/>
      <c r="CWW7" s="344"/>
      <c r="CWX7" s="344"/>
      <c r="CWY7" s="344"/>
      <c r="CWZ7" s="344"/>
      <c r="CXA7" s="344"/>
      <c r="CXB7" s="344"/>
      <c r="CXC7" s="344"/>
      <c r="CXD7" s="344"/>
      <c r="CXE7" s="344"/>
      <c r="CXF7" s="344"/>
      <c r="CXG7" s="344"/>
      <c r="CXH7" s="344"/>
      <c r="CXI7" s="344"/>
      <c r="CXJ7" s="344"/>
      <c r="CXK7" s="344"/>
      <c r="CXL7" s="344"/>
      <c r="CXM7" s="344"/>
      <c r="CXN7" s="344"/>
      <c r="CXO7" s="344"/>
      <c r="CXP7" s="344"/>
      <c r="CXQ7" s="344"/>
      <c r="CXR7" s="344"/>
      <c r="CXS7" s="344"/>
      <c r="CXT7" s="344"/>
      <c r="CXU7" s="344"/>
      <c r="CXV7" s="344"/>
      <c r="CXW7" s="344"/>
      <c r="CXX7" s="344"/>
      <c r="CXY7" s="344"/>
      <c r="CXZ7" s="344"/>
      <c r="CYA7" s="344"/>
      <c r="CYB7" s="344"/>
      <c r="CYC7" s="344"/>
      <c r="CYD7" s="344"/>
      <c r="CYE7" s="344"/>
      <c r="CYF7" s="344"/>
      <c r="CYG7" s="344"/>
      <c r="CYH7" s="344"/>
      <c r="CYI7" s="344"/>
      <c r="CYJ7" s="344"/>
      <c r="CYK7" s="344"/>
      <c r="CYL7" s="344"/>
      <c r="CYM7" s="344"/>
      <c r="CYN7" s="344"/>
      <c r="CYO7" s="344"/>
      <c r="CYP7" s="344"/>
      <c r="CYQ7" s="344"/>
      <c r="CYR7" s="344"/>
      <c r="CYS7" s="344"/>
      <c r="CYT7" s="344"/>
      <c r="CYU7" s="344"/>
      <c r="CYV7" s="344"/>
      <c r="CYW7" s="344"/>
      <c r="CYX7" s="344"/>
      <c r="CYY7" s="344"/>
      <c r="CYZ7" s="344"/>
      <c r="CZA7" s="344"/>
      <c r="CZB7" s="344"/>
      <c r="CZC7" s="344"/>
      <c r="CZD7" s="344"/>
      <c r="CZE7" s="344"/>
      <c r="CZF7" s="344"/>
      <c r="CZG7" s="344"/>
      <c r="CZH7" s="344"/>
      <c r="CZI7" s="344"/>
      <c r="CZJ7" s="344"/>
      <c r="CZK7" s="344"/>
      <c r="CZL7" s="344"/>
      <c r="CZM7" s="344"/>
      <c r="CZN7" s="344"/>
      <c r="CZO7" s="344"/>
      <c r="CZP7" s="344"/>
      <c r="CZQ7" s="344"/>
      <c r="CZR7" s="344"/>
      <c r="CZS7" s="344"/>
      <c r="CZT7" s="344"/>
      <c r="CZU7" s="344"/>
      <c r="CZV7" s="344"/>
      <c r="CZW7" s="344"/>
      <c r="CZX7" s="344"/>
      <c r="CZY7" s="344"/>
      <c r="CZZ7" s="344"/>
      <c r="DAA7" s="344"/>
      <c r="DAB7" s="344"/>
      <c r="DAC7" s="344"/>
      <c r="DAD7" s="344"/>
      <c r="DAE7" s="344"/>
      <c r="DAF7" s="344"/>
      <c r="DAG7" s="344"/>
      <c r="DAH7" s="344"/>
      <c r="DAI7" s="344"/>
      <c r="DAJ7" s="344"/>
      <c r="DAK7" s="344"/>
      <c r="DAL7" s="344"/>
      <c r="DAM7" s="344"/>
      <c r="DAN7" s="344"/>
      <c r="DAO7" s="344"/>
      <c r="DAP7" s="344"/>
      <c r="DAQ7" s="344"/>
      <c r="DAR7" s="344"/>
      <c r="DAS7" s="344"/>
      <c r="DAT7" s="344"/>
      <c r="DAU7" s="344"/>
      <c r="DAV7" s="344"/>
      <c r="DAW7" s="344"/>
      <c r="DAX7" s="344"/>
      <c r="DAY7" s="344"/>
      <c r="DAZ7" s="344"/>
      <c r="DBA7" s="344"/>
      <c r="DBB7" s="344"/>
      <c r="DBC7" s="344"/>
      <c r="DBD7" s="344"/>
      <c r="DBE7" s="344"/>
      <c r="DBF7" s="344"/>
      <c r="DBG7" s="344"/>
      <c r="DBH7" s="344"/>
      <c r="DBI7" s="344"/>
      <c r="DBJ7" s="344"/>
      <c r="DBK7" s="344"/>
      <c r="DBL7" s="344"/>
      <c r="DBM7" s="344"/>
      <c r="DBN7" s="344"/>
      <c r="DBO7" s="344"/>
      <c r="DBP7" s="344"/>
      <c r="DBQ7" s="344"/>
      <c r="DBR7" s="344"/>
      <c r="DBS7" s="344"/>
      <c r="DBT7" s="344"/>
      <c r="DBU7" s="344"/>
      <c r="DBV7" s="344"/>
      <c r="DBW7" s="344"/>
      <c r="DBX7" s="344"/>
      <c r="DBY7" s="344"/>
      <c r="DBZ7" s="344"/>
      <c r="DCA7" s="344"/>
      <c r="DCB7" s="344"/>
      <c r="DCC7" s="344"/>
      <c r="DCD7" s="344"/>
      <c r="DCE7" s="344"/>
      <c r="DCF7" s="344"/>
      <c r="DCG7" s="344"/>
      <c r="DCH7" s="344"/>
      <c r="DCI7" s="344"/>
      <c r="DCJ7" s="344"/>
      <c r="DCK7" s="344"/>
      <c r="DCL7" s="344"/>
      <c r="DCM7" s="344"/>
      <c r="DCN7" s="344"/>
      <c r="DCO7" s="344"/>
      <c r="DCP7" s="344"/>
      <c r="DCQ7" s="344"/>
      <c r="DCR7" s="344"/>
      <c r="DCS7" s="344"/>
      <c r="DCT7" s="344"/>
      <c r="DCU7" s="344"/>
      <c r="DCV7" s="344"/>
      <c r="DCW7" s="344"/>
      <c r="DCX7" s="344"/>
      <c r="DCY7" s="344"/>
      <c r="DCZ7" s="344"/>
      <c r="DDA7" s="344"/>
      <c r="DDB7" s="344"/>
      <c r="DDC7" s="344"/>
      <c r="DDD7" s="344"/>
      <c r="DDE7" s="344"/>
      <c r="DDF7" s="344"/>
      <c r="DDG7" s="344"/>
      <c r="DDH7" s="344"/>
      <c r="DDI7" s="344"/>
      <c r="DDJ7" s="344"/>
      <c r="DDK7" s="344"/>
      <c r="DDL7" s="344"/>
      <c r="DDM7" s="344"/>
      <c r="DDN7" s="344"/>
      <c r="DDO7" s="344"/>
      <c r="DDP7" s="344"/>
      <c r="DDQ7" s="344"/>
      <c r="DDR7" s="344"/>
      <c r="DDS7" s="344"/>
      <c r="DDT7" s="344"/>
      <c r="DDU7" s="344"/>
      <c r="DDV7" s="344"/>
      <c r="DDW7" s="344"/>
      <c r="DDX7" s="344"/>
      <c r="DDY7" s="344"/>
      <c r="DDZ7" s="344"/>
      <c r="DEA7" s="344"/>
      <c r="DEB7" s="344"/>
      <c r="DEC7" s="344"/>
      <c r="DED7" s="344"/>
      <c r="DEE7" s="344"/>
      <c r="DEF7" s="344"/>
      <c r="DEG7" s="344"/>
      <c r="DEH7" s="344"/>
      <c r="DEI7" s="344"/>
      <c r="DEJ7" s="344"/>
      <c r="DEK7" s="344"/>
      <c r="DEL7" s="344"/>
      <c r="DEM7" s="344"/>
      <c r="DEN7" s="344"/>
      <c r="DEO7" s="344"/>
      <c r="DEP7" s="344"/>
      <c r="DEQ7" s="344"/>
      <c r="DER7" s="344"/>
      <c r="DES7" s="344"/>
      <c r="DET7" s="344"/>
      <c r="DEU7" s="344"/>
      <c r="DEV7" s="344"/>
      <c r="DEW7" s="344"/>
      <c r="DEX7" s="344"/>
      <c r="DEY7" s="344"/>
      <c r="DEZ7" s="344"/>
      <c r="DFA7" s="344"/>
      <c r="DFB7" s="344"/>
      <c r="DFC7" s="344"/>
      <c r="DFD7" s="344"/>
      <c r="DFE7" s="344"/>
      <c r="DFF7" s="344"/>
      <c r="DFG7" s="344"/>
      <c r="DFH7" s="344"/>
      <c r="DFI7" s="344"/>
      <c r="DFJ7" s="344"/>
      <c r="DFK7" s="344"/>
      <c r="DFL7" s="344"/>
      <c r="DFM7" s="344"/>
      <c r="DFN7" s="344"/>
      <c r="DFO7" s="344"/>
      <c r="DFP7" s="344"/>
      <c r="DFQ7" s="344"/>
      <c r="DFR7" s="344"/>
      <c r="DFS7" s="344"/>
      <c r="DFT7" s="344"/>
      <c r="DFU7" s="344"/>
      <c r="DFV7" s="344"/>
      <c r="DFW7" s="344"/>
      <c r="DFX7" s="344"/>
      <c r="DFY7" s="344"/>
      <c r="DFZ7" s="344"/>
      <c r="DGA7" s="344"/>
      <c r="DGB7" s="344"/>
      <c r="DGC7" s="344"/>
      <c r="DGD7" s="344"/>
      <c r="DGE7" s="344"/>
      <c r="DGF7" s="344"/>
      <c r="DGG7" s="344"/>
      <c r="DGH7" s="344"/>
      <c r="DGI7" s="344"/>
      <c r="DGJ7" s="344"/>
      <c r="DGK7" s="344"/>
      <c r="DGL7" s="344"/>
      <c r="DGM7" s="344"/>
      <c r="DGN7" s="344"/>
      <c r="DGO7" s="344"/>
      <c r="DGP7" s="344"/>
      <c r="DGQ7" s="344"/>
      <c r="DGR7" s="344"/>
      <c r="DGS7" s="344"/>
      <c r="DGT7" s="344"/>
      <c r="DGU7" s="344"/>
      <c r="DGV7" s="344"/>
      <c r="DGW7" s="344"/>
      <c r="DGX7" s="344"/>
      <c r="DGY7" s="344"/>
      <c r="DGZ7" s="344"/>
      <c r="DHA7" s="344"/>
      <c r="DHB7" s="344"/>
      <c r="DHC7" s="344"/>
      <c r="DHD7" s="344"/>
      <c r="DHE7" s="344"/>
      <c r="DHF7" s="344"/>
      <c r="DHG7" s="344"/>
      <c r="DHH7" s="344"/>
      <c r="DHI7" s="344"/>
      <c r="DHJ7" s="344"/>
      <c r="DHK7" s="344"/>
      <c r="DHL7" s="344"/>
      <c r="DHM7" s="344"/>
      <c r="DHN7" s="344"/>
      <c r="DHO7" s="344"/>
      <c r="DHP7" s="344"/>
      <c r="DHQ7" s="344"/>
      <c r="DHR7" s="344"/>
      <c r="DHS7" s="344"/>
      <c r="DHT7" s="344"/>
      <c r="DHU7" s="344"/>
      <c r="DHV7" s="344"/>
      <c r="DHW7" s="344"/>
      <c r="DHX7" s="344"/>
      <c r="DHY7" s="344"/>
      <c r="DHZ7" s="344"/>
      <c r="DIA7" s="344"/>
      <c r="DIB7" s="344"/>
      <c r="DIC7" s="344"/>
      <c r="DID7" s="344"/>
      <c r="DIE7" s="344"/>
      <c r="DIF7" s="344"/>
      <c r="DIG7" s="344"/>
      <c r="DIH7" s="344"/>
      <c r="DII7" s="344"/>
      <c r="DIJ7" s="344"/>
      <c r="DIK7" s="344"/>
      <c r="DIL7" s="344"/>
      <c r="DIM7" s="344"/>
      <c r="DIN7" s="344"/>
      <c r="DIO7" s="344"/>
      <c r="DIP7" s="344"/>
      <c r="DIQ7" s="344"/>
      <c r="DIR7" s="344"/>
      <c r="DIS7" s="344"/>
      <c r="DIT7" s="344"/>
      <c r="DIU7" s="344"/>
      <c r="DIV7" s="344"/>
      <c r="DIW7" s="344"/>
      <c r="DIX7" s="344"/>
      <c r="DIY7" s="344"/>
      <c r="DIZ7" s="344"/>
      <c r="DJA7" s="344"/>
      <c r="DJB7" s="344"/>
      <c r="DJC7" s="344"/>
      <c r="DJD7" s="344"/>
      <c r="DJE7" s="344"/>
      <c r="DJF7" s="344"/>
      <c r="DJG7" s="344"/>
      <c r="DJH7" s="344"/>
      <c r="DJI7" s="344"/>
      <c r="DJJ7" s="344"/>
      <c r="DJK7" s="344"/>
      <c r="DJL7" s="344"/>
      <c r="DJM7" s="344"/>
      <c r="DJN7" s="344"/>
      <c r="DJO7" s="344"/>
      <c r="DJP7" s="344"/>
      <c r="DJQ7" s="344"/>
      <c r="DJR7" s="344"/>
      <c r="DJS7" s="344"/>
      <c r="DJT7" s="344"/>
      <c r="DJU7" s="344"/>
      <c r="DJV7" s="344"/>
      <c r="DJW7" s="344"/>
      <c r="DJX7" s="344"/>
      <c r="DJY7" s="344"/>
      <c r="DJZ7" s="344"/>
      <c r="DKA7" s="344"/>
      <c r="DKB7" s="344"/>
      <c r="DKC7" s="344"/>
      <c r="DKD7" s="344"/>
      <c r="DKE7" s="344"/>
      <c r="DKF7" s="344"/>
      <c r="DKG7" s="344"/>
      <c r="DKH7" s="344"/>
      <c r="DKI7" s="344"/>
      <c r="DKJ7" s="344"/>
      <c r="DKK7" s="344"/>
      <c r="DKL7" s="344"/>
      <c r="DKM7" s="344"/>
      <c r="DKN7" s="344"/>
      <c r="DKO7" s="344"/>
      <c r="DKP7" s="344"/>
      <c r="DKQ7" s="344"/>
      <c r="DKR7" s="344"/>
      <c r="DKS7" s="344"/>
      <c r="DKT7" s="344"/>
      <c r="DKU7" s="344"/>
      <c r="DKV7" s="344"/>
      <c r="DKW7" s="344"/>
      <c r="DKX7" s="344"/>
      <c r="DKY7" s="344"/>
      <c r="DKZ7" s="344"/>
      <c r="DLA7" s="344"/>
      <c r="DLB7" s="344"/>
      <c r="DLC7" s="344"/>
      <c r="DLD7" s="344"/>
      <c r="DLE7" s="344"/>
      <c r="DLF7" s="344"/>
      <c r="DLG7" s="344"/>
      <c r="DLH7" s="344"/>
      <c r="DLI7" s="344"/>
      <c r="DLJ7" s="344"/>
      <c r="DLK7" s="344"/>
      <c r="DLL7" s="344"/>
      <c r="DLM7" s="344"/>
      <c r="DLN7" s="344"/>
      <c r="DLO7" s="344"/>
      <c r="DLP7" s="344"/>
      <c r="DLQ7" s="344"/>
      <c r="DLR7" s="344"/>
      <c r="DLS7" s="344"/>
      <c r="DLT7" s="344"/>
      <c r="DLU7" s="344"/>
      <c r="DLV7" s="344"/>
      <c r="DLW7" s="344"/>
      <c r="DLX7" s="344"/>
      <c r="DLY7" s="344"/>
      <c r="DLZ7" s="344"/>
      <c r="DMA7" s="344"/>
      <c r="DMB7" s="344"/>
      <c r="DMC7" s="344"/>
      <c r="DMD7" s="344"/>
      <c r="DME7" s="344"/>
      <c r="DMF7" s="344"/>
      <c r="DMG7" s="344"/>
      <c r="DMH7" s="344"/>
      <c r="DMI7" s="344"/>
      <c r="DMJ7" s="344"/>
      <c r="DMK7" s="344"/>
      <c r="DML7" s="344"/>
      <c r="DMM7" s="344"/>
      <c r="DMN7" s="344"/>
      <c r="DMO7" s="344"/>
      <c r="DMP7" s="344"/>
      <c r="DMQ7" s="344"/>
      <c r="DMR7" s="344"/>
      <c r="DMS7" s="344"/>
      <c r="DMT7" s="344"/>
      <c r="DMU7" s="344"/>
      <c r="DMV7" s="344"/>
      <c r="DMW7" s="344"/>
      <c r="DMX7" s="344"/>
      <c r="DMY7" s="344"/>
      <c r="DMZ7" s="344"/>
      <c r="DNA7" s="344"/>
      <c r="DNB7" s="344"/>
      <c r="DNC7" s="344"/>
      <c r="DND7" s="344"/>
      <c r="DNE7" s="344"/>
      <c r="DNF7" s="344"/>
      <c r="DNG7" s="344"/>
      <c r="DNH7" s="344"/>
      <c r="DNI7" s="344"/>
      <c r="DNJ7" s="344"/>
      <c r="DNK7" s="344"/>
      <c r="DNL7" s="344"/>
      <c r="DNM7" s="344"/>
      <c r="DNN7" s="344"/>
      <c r="DNO7" s="344"/>
      <c r="DNP7" s="344"/>
      <c r="DNQ7" s="344"/>
      <c r="DNR7" s="344"/>
      <c r="DNS7" s="344"/>
      <c r="DNT7" s="344"/>
      <c r="DNU7" s="344"/>
      <c r="DNV7" s="344"/>
      <c r="DNW7" s="344"/>
      <c r="DNX7" s="344"/>
      <c r="DNY7" s="344"/>
      <c r="DNZ7" s="344"/>
      <c r="DOA7" s="344"/>
      <c r="DOB7" s="344"/>
      <c r="DOC7" s="344"/>
      <c r="DOD7" s="344"/>
      <c r="DOE7" s="344"/>
      <c r="DOF7" s="344"/>
      <c r="DOG7" s="344"/>
      <c r="DOH7" s="344"/>
      <c r="DOI7" s="344"/>
      <c r="DOJ7" s="344"/>
      <c r="DOK7" s="344"/>
      <c r="DOL7" s="344"/>
      <c r="DOM7" s="344"/>
      <c r="DON7" s="344"/>
      <c r="DOO7" s="344"/>
      <c r="DOP7" s="344"/>
      <c r="DOQ7" s="344"/>
      <c r="DOR7" s="344"/>
      <c r="DOS7" s="344"/>
      <c r="DOT7" s="344"/>
      <c r="DOU7" s="344"/>
      <c r="DOV7" s="344"/>
      <c r="DOW7" s="344"/>
      <c r="DOX7" s="344"/>
      <c r="DOY7" s="344"/>
      <c r="DOZ7" s="344"/>
      <c r="DPA7" s="344"/>
      <c r="DPB7" s="344"/>
      <c r="DPC7" s="344"/>
      <c r="DPD7" s="344"/>
      <c r="DPE7" s="344"/>
      <c r="DPF7" s="344"/>
      <c r="DPG7" s="344"/>
      <c r="DPH7" s="344"/>
      <c r="DPI7" s="344"/>
      <c r="DPJ7" s="344"/>
      <c r="DPK7" s="344"/>
      <c r="DPL7" s="344"/>
      <c r="DPM7" s="344"/>
      <c r="DPN7" s="344"/>
      <c r="DPO7" s="344"/>
      <c r="DPP7" s="344"/>
      <c r="DPQ7" s="344"/>
      <c r="DPR7" s="344"/>
      <c r="DPS7" s="344"/>
      <c r="DPT7" s="344"/>
      <c r="DPU7" s="344"/>
      <c r="DPV7" s="344"/>
      <c r="DPW7" s="344"/>
      <c r="DPX7" s="344"/>
      <c r="DPY7" s="344"/>
      <c r="DPZ7" s="344"/>
      <c r="DQA7" s="344"/>
      <c r="DQB7" s="344"/>
      <c r="DQC7" s="344"/>
      <c r="DQD7" s="344"/>
      <c r="DQE7" s="344"/>
      <c r="DQF7" s="344"/>
      <c r="DQG7" s="344"/>
      <c r="DQH7" s="344"/>
      <c r="DQI7" s="344"/>
      <c r="DQJ7" s="344"/>
      <c r="DQK7" s="344"/>
      <c r="DQL7" s="344"/>
      <c r="DQM7" s="344"/>
      <c r="DQN7" s="344"/>
      <c r="DQO7" s="344"/>
      <c r="DQP7" s="344"/>
      <c r="DQQ7" s="344"/>
      <c r="DQR7" s="344"/>
      <c r="DQS7" s="344"/>
      <c r="DQT7" s="344"/>
      <c r="DQU7" s="344"/>
      <c r="DQV7" s="344"/>
      <c r="DQW7" s="344"/>
      <c r="DQX7" s="344"/>
      <c r="DQY7" s="344"/>
      <c r="DQZ7" s="344"/>
      <c r="DRA7" s="344"/>
      <c r="DRB7" s="344"/>
      <c r="DRC7" s="344"/>
      <c r="DRD7" s="344"/>
      <c r="DRE7" s="344"/>
      <c r="DRF7" s="344"/>
      <c r="DRG7" s="344"/>
      <c r="DRH7" s="344"/>
      <c r="DRI7" s="344"/>
      <c r="DRJ7" s="344"/>
      <c r="DRK7" s="344"/>
      <c r="DRL7" s="344"/>
      <c r="DRM7" s="344"/>
      <c r="DRN7" s="344"/>
      <c r="DRO7" s="344"/>
      <c r="DRP7" s="344"/>
      <c r="DRQ7" s="344"/>
      <c r="DRR7" s="344"/>
      <c r="DRS7" s="344"/>
      <c r="DRT7" s="344"/>
      <c r="DRU7" s="344"/>
      <c r="DRV7" s="344"/>
      <c r="DRW7" s="344"/>
      <c r="DRX7" s="344"/>
      <c r="DRY7" s="344"/>
      <c r="DRZ7" s="344"/>
      <c r="DSA7" s="344"/>
      <c r="DSB7" s="344"/>
      <c r="DSC7" s="344"/>
      <c r="DSD7" s="344"/>
      <c r="DSE7" s="344"/>
      <c r="DSF7" s="344"/>
      <c r="DSG7" s="344"/>
      <c r="DSH7" s="344"/>
      <c r="DSI7" s="344"/>
      <c r="DSJ7" s="344"/>
      <c r="DSK7" s="344"/>
      <c r="DSL7" s="344"/>
      <c r="DSM7" s="344"/>
      <c r="DSN7" s="344"/>
      <c r="DSO7" s="344"/>
      <c r="DSP7" s="344"/>
      <c r="DSQ7" s="344"/>
      <c r="DSR7" s="344"/>
      <c r="DSS7" s="344"/>
      <c r="DST7" s="344"/>
      <c r="DSU7" s="344"/>
      <c r="DSV7" s="344"/>
      <c r="DSW7" s="344"/>
      <c r="DSX7" s="344"/>
      <c r="DSY7" s="344"/>
      <c r="DSZ7" s="344"/>
      <c r="DTA7" s="344"/>
      <c r="DTB7" s="344"/>
      <c r="DTC7" s="344"/>
      <c r="DTD7" s="344"/>
      <c r="DTE7" s="344"/>
      <c r="DTF7" s="344"/>
      <c r="DTG7" s="344"/>
      <c r="DTH7" s="344"/>
      <c r="DTI7" s="344"/>
      <c r="DTJ7" s="344"/>
      <c r="DTK7" s="344"/>
      <c r="DTL7" s="344"/>
      <c r="DTM7" s="344"/>
      <c r="DTN7" s="344"/>
      <c r="DTO7" s="344"/>
      <c r="DTP7" s="344"/>
      <c r="DTQ7" s="344"/>
      <c r="DTR7" s="344"/>
      <c r="DTS7" s="344"/>
      <c r="DTT7" s="344"/>
      <c r="DTU7" s="344"/>
      <c r="DTV7" s="344"/>
      <c r="DTW7" s="344"/>
      <c r="DTX7" s="344"/>
      <c r="DTY7" s="344"/>
      <c r="DTZ7" s="344"/>
      <c r="DUA7" s="344"/>
      <c r="DUB7" s="344"/>
      <c r="DUC7" s="344"/>
      <c r="DUD7" s="344"/>
      <c r="DUE7" s="344"/>
      <c r="DUF7" s="344"/>
      <c r="DUG7" s="344"/>
      <c r="DUH7" s="344"/>
      <c r="DUI7" s="344"/>
      <c r="DUJ7" s="344"/>
      <c r="DUK7" s="344"/>
      <c r="DUL7" s="344"/>
      <c r="DUM7" s="344"/>
      <c r="DUN7" s="344"/>
      <c r="DUO7" s="344"/>
      <c r="DUP7" s="344"/>
      <c r="DUQ7" s="344"/>
      <c r="DUR7" s="344"/>
      <c r="DUS7" s="344"/>
      <c r="DUT7" s="344"/>
      <c r="DUU7" s="344"/>
      <c r="DUV7" s="344"/>
      <c r="DUW7" s="344"/>
      <c r="DUX7" s="344"/>
      <c r="DUY7" s="344"/>
      <c r="DUZ7" s="344"/>
      <c r="DVA7" s="344"/>
      <c r="DVB7" s="344"/>
      <c r="DVC7" s="344"/>
      <c r="DVD7" s="344"/>
      <c r="DVE7" s="344"/>
      <c r="DVF7" s="344"/>
      <c r="DVG7" s="344"/>
      <c r="DVH7" s="344"/>
      <c r="DVI7" s="344"/>
      <c r="DVJ7" s="344"/>
      <c r="DVK7" s="344"/>
      <c r="DVL7" s="344"/>
      <c r="DVM7" s="344"/>
      <c r="DVN7" s="344"/>
      <c r="DVO7" s="344"/>
      <c r="DVP7" s="344"/>
      <c r="DVQ7" s="344"/>
      <c r="DVR7" s="344"/>
      <c r="DVS7" s="344"/>
      <c r="DVT7" s="344"/>
      <c r="DVU7" s="344"/>
      <c r="DVV7" s="344"/>
      <c r="DVW7" s="344"/>
      <c r="DVX7" s="344"/>
      <c r="DVY7" s="344"/>
      <c r="DVZ7" s="344"/>
      <c r="DWA7" s="344"/>
      <c r="DWB7" s="344"/>
      <c r="DWC7" s="344"/>
      <c r="DWD7" s="344"/>
      <c r="DWE7" s="344"/>
      <c r="DWF7" s="344"/>
      <c r="DWG7" s="344"/>
      <c r="DWH7" s="344"/>
      <c r="DWI7" s="344"/>
      <c r="DWJ7" s="344"/>
      <c r="DWK7" s="344"/>
      <c r="DWL7" s="344"/>
      <c r="DWM7" s="344"/>
      <c r="DWN7" s="344"/>
      <c r="DWO7" s="344"/>
      <c r="DWP7" s="344"/>
      <c r="DWQ7" s="344"/>
      <c r="DWR7" s="344"/>
      <c r="DWS7" s="344"/>
      <c r="DWT7" s="344"/>
      <c r="DWU7" s="344"/>
      <c r="DWV7" s="344"/>
      <c r="DWW7" s="344"/>
      <c r="DWX7" s="344"/>
      <c r="DWY7" s="344"/>
      <c r="DWZ7" s="344"/>
      <c r="DXA7" s="344"/>
      <c r="DXB7" s="344"/>
      <c r="DXC7" s="344"/>
      <c r="DXD7" s="344"/>
      <c r="DXE7" s="344"/>
      <c r="DXF7" s="344"/>
      <c r="DXG7" s="344"/>
      <c r="DXH7" s="344"/>
      <c r="DXI7" s="344"/>
      <c r="DXJ7" s="344"/>
      <c r="DXK7" s="344"/>
      <c r="DXL7" s="344"/>
      <c r="DXM7" s="344"/>
      <c r="DXN7" s="344"/>
      <c r="DXO7" s="344"/>
      <c r="DXP7" s="344"/>
      <c r="DXQ7" s="344"/>
      <c r="DXR7" s="344"/>
      <c r="DXS7" s="344"/>
      <c r="DXT7" s="344"/>
      <c r="DXU7" s="344"/>
      <c r="DXV7" s="344"/>
      <c r="DXW7" s="344"/>
      <c r="DXX7" s="344"/>
      <c r="DXY7" s="344"/>
      <c r="DXZ7" s="344"/>
      <c r="DYA7" s="344"/>
      <c r="DYB7" s="344"/>
      <c r="DYC7" s="344"/>
      <c r="DYD7" s="344"/>
      <c r="DYE7" s="344"/>
      <c r="DYF7" s="344"/>
      <c r="DYG7" s="344"/>
      <c r="DYH7" s="344"/>
      <c r="DYI7" s="344"/>
      <c r="DYJ7" s="344"/>
      <c r="DYK7" s="344"/>
      <c r="DYL7" s="344"/>
      <c r="DYM7" s="344"/>
      <c r="DYN7" s="344"/>
      <c r="DYO7" s="344"/>
      <c r="DYP7" s="344"/>
      <c r="DYQ7" s="344"/>
      <c r="DYR7" s="344"/>
      <c r="DYS7" s="344"/>
      <c r="DYT7" s="344"/>
      <c r="DYU7" s="344"/>
      <c r="DYV7" s="344"/>
      <c r="DYW7" s="344"/>
      <c r="DYX7" s="344"/>
      <c r="DYY7" s="344"/>
      <c r="DYZ7" s="344"/>
      <c r="DZA7" s="344"/>
      <c r="DZB7" s="344"/>
      <c r="DZC7" s="344"/>
      <c r="DZD7" s="344"/>
      <c r="DZE7" s="344"/>
      <c r="DZF7" s="344"/>
      <c r="DZG7" s="344"/>
      <c r="DZH7" s="344"/>
      <c r="DZI7" s="344"/>
      <c r="DZJ7" s="344"/>
      <c r="DZK7" s="344"/>
      <c r="DZL7" s="344"/>
      <c r="DZM7" s="344"/>
      <c r="DZN7" s="344"/>
      <c r="DZO7" s="344"/>
      <c r="DZP7" s="344"/>
      <c r="DZQ7" s="344"/>
      <c r="DZR7" s="344"/>
      <c r="DZS7" s="344"/>
      <c r="DZT7" s="344"/>
      <c r="DZU7" s="344"/>
      <c r="DZV7" s="344"/>
      <c r="DZW7" s="344"/>
      <c r="DZX7" s="344"/>
      <c r="DZY7" s="344"/>
      <c r="DZZ7" s="344"/>
      <c r="EAA7" s="344"/>
      <c r="EAB7" s="344"/>
      <c r="EAC7" s="344"/>
      <c r="EAD7" s="344"/>
      <c r="EAE7" s="344"/>
      <c r="EAF7" s="344"/>
      <c r="EAG7" s="344"/>
      <c r="EAH7" s="344"/>
      <c r="EAI7" s="344"/>
      <c r="EAJ7" s="344"/>
      <c r="EAK7" s="344"/>
      <c r="EAL7" s="344"/>
      <c r="EAM7" s="344"/>
      <c r="EAN7" s="344"/>
      <c r="EAO7" s="344"/>
      <c r="EAP7" s="344"/>
      <c r="EAQ7" s="344"/>
      <c r="EAR7" s="344"/>
      <c r="EAS7" s="344"/>
      <c r="EAT7" s="344"/>
      <c r="EAU7" s="344"/>
      <c r="EAV7" s="344"/>
      <c r="EAW7" s="344"/>
      <c r="EAX7" s="344"/>
      <c r="EAY7" s="344"/>
      <c r="EAZ7" s="344"/>
      <c r="EBA7" s="344"/>
      <c r="EBB7" s="344"/>
      <c r="EBC7" s="344"/>
      <c r="EBD7" s="344"/>
      <c r="EBE7" s="344"/>
      <c r="EBF7" s="344"/>
      <c r="EBG7" s="344"/>
      <c r="EBH7" s="344"/>
      <c r="EBI7" s="344"/>
      <c r="EBJ7" s="344"/>
      <c r="EBK7" s="344"/>
      <c r="EBL7" s="344"/>
      <c r="EBM7" s="344"/>
      <c r="EBN7" s="344"/>
      <c r="EBO7" s="344"/>
      <c r="EBP7" s="344"/>
      <c r="EBQ7" s="344"/>
      <c r="EBR7" s="344"/>
      <c r="EBS7" s="344"/>
      <c r="EBT7" s="344"/>
      <c r="EBU7" s="344"/>
      <c r="EBV7" s="344"/>
      <c r="EBW7" s="344"/>
      <c r="EBX7" s="344"/>
      <c r="EBY7" s="344"/>
      <c r="EBZ7" s="344"/>
      <c r="ECA7" s="344"/>
      <c r="ECB7" s="344"/>
      <c r="ECC7" s="344"/>
      <c r="ECD7" s="344"/>
      <c r="ECE7" s="344"/>
      <c r="ECF7" s="344"/>
      <c r="ECG7" s="344"/>
      <c r="ECH7" s="344"/>
      <c r="ECI7" s="344"/>
      <c r="ECJ7" s="344"/>
      <c r="ECK7" s="344"/>
      <c r="ECL7" s="344"/>
      <c r="ECM7" s="344"/>
      <c r="ECN7" s="344"/>
      <c r="ECO7" s="344"/>
      <c r="ECP7" s="344"/>
      <c r="ECQ7" s="344"/>
      <c r="ECR7" s="344"/>
      <c r="ECS7" s="344"/>
      <c r="ECT7" s="344"/>
      <c r="ECU7" s="344"/>
      <c r="ECV7" s="344"/>
      <c r="ECW7" s="344"/>
      <c r="ECX7" s="344"/>
      <c r="ECY7" s="344"/>
      <c r="ECZ7" s="344"/>
      <c r="EDA7" s="344"/>
      <c r="EDB7" s="344"/>
      <c r="EDC7" s="344"/>
      <c r="EDD7" s="344"/>
      <c r="EDE7" s="344"/>
      <c r="EDF7" s="344"/>
      <c r="EDG7" s="344"/>
      <c r="EDH7" s="344"/>
      <c r="EDI7" s="344"/>
      <c r="EDJ7" s="344"/>
      <c r="EDK7" s="344"/>
      <c r="EDL7" s="344"/>
      <c r="EDM7" s="344"/>
      <c r="EDN7" s="344"/>
      <c r="EDO7" s="344"/>
      <c r="EDP7" s="344"/>
      <c r="EDQ7" s="344"/>
      <c r="EDR7" s="344"/>
      <c r="EDS7" s="344"/>
      <c r="EDT7" s="344"/>
      <c r="EDU7" s="344"/>
      <c r="EDV7" s="344"/>
      <c r="EDW7" s="344"/>
      <c r="EDX7" s="344"/>
      <c r="EDY7" s="344"/>
      <c r="EDZ7" s="344"/>
      <c r="EEA7" s="344"/>
      <c r="EEB7" s="344"/>
      <c r="EEC7" s="344"/>
      <c r="EED7" s="344"/>
      <c r="EEE7" s="344"/>
      <c r="EEF7" s="344"/>
      <c r="EEG7" s="344"/>
      <c r="EEH7" s="344"/>
      <c r="EEI7" s="344"/>
      <c r="EEJ7" s="344"/>
      <c r="EEK7" s="344"/>
      <c r="EEL7" s="344"/>
      <c r="EEM7" s="344"/>
      <c r="EEN7" s="344"/>
      <c r="EEO7" s="344"/>
      <c r="EEP7" s="344"/>
      <c r="EEQ7" s="344"/>
      <c r="EER7" s="344"/>
      <c r="EES7" s="344"/>
      <c r="EET7" s="344"/>
      <c r="EEU7" s="344"/>
      <c r="EEV7" s="344"/>
      <c r="EEW7" s="344"/>
      <c r="EEX7" s="344"/>
      <c r="EEY7" s="344"/>
      <c r="EEZ7" s="344"/>
      <c r="EFA7" s="344"/>
      <c r="EFB7" s="344"/>
      <c r="EFC7" s="344"/>
      <c r="EFD7" s="344"/>
      <c r="EFE7" s="344"/>
      <c r="EFF7" s="344"/>
      <c r="EFG7" s="344"/>
      <c r="EFH7" s="344"/>
      <c r="EFI7" s="344"/>
      <c r="EFJ7" s="344"/>
      <c r="EFK7" s="344"/>
      <c r="EFL7" s="344"/>
      <c r="EFM7" s="344"/>
      <c r="EFN7" s="344"/>
      <c r="EFO7" s="344"/>
      <c r="EFP7" s="344"/>
      <c r="EFQ7" s="344"/>
      <c r="EFR7" s="344"/>
      <c r="EFS7" s="344"/>
      <c r="EFT7" s="344"/>
      <c r="EFU7" s="344"/>
      <c r="EFV7" s="344"/>
      <c r="EFW7" s="344"/>
      <c r="EFX7" s="344"/>
      <c r="EFY7" s="344"/>
      <c r="EFZ7" s="344"/>
      <c r="EGA7" s="344"/>
      <c r="EGB7" s="344"/>
      <c r="EGC7" s="344"/>
      <c r="EGD7" s="344"/>
      <c r="EGE7" s="344"/>
      <c r="EGF7" s="344"/>
      <c r="EGG7" s="344"/>
      <c r="EGH7" s="344"/>
      <c r="EGI7" s="344"/>
      <c r="EGJ7" s="344"/>
      <c r="EGK7" s="344"/>
      <c r="EGL7" s="344"/>
      <c r="EGM7" s="344"/>
      <c r="EGN7" s="344"/>
      <c r="EGO7" s="344"/>
      <c r="EGP7" s="344"/>
      <c r="EGQ7" s="344"/>
      <c r="EGR7" s="344"/>
      <c r="EGS7" s="344"/>
      <c r="EGT7" s="344"/>
      <c r="EGU7" s="344"/>
      <c r="EGV7" s="344"/>
      <c r="EGW7" s="344"/>
      <c r="EGX7" s="344"/>
      <c r="EGY7" s="344"/>
      <c r="EGZ7" s="344"/>
      <c r="EHA7" s="344"/>
      <c r="EHB7" s="344"/>
      <c r="EHC7" s="344"/>
      <c r="EHD7" s="344"/>
      <c r="EHE7" s="344"/>
      <c r="EHF7" s="344"/>
      <c r="EHG7" s="344"/>
      <c r="EHH7" s="344"/>
      <c r="EHI7" s="344"/>
      <c r="EHJ7" s="344"/>
      <c r="EHK7" s="344"/>
      <c r="EHL7" s="344"/>
      <c r="EHM7" s="344"/>
      <c r="EHN7" s="344"/>
      <c r="EHO7" s="344"/>
      <c r="EHP7" s="344"/>
      <c r="EHQ7" s="344"/>
      <c r="EHR7" s="344"/>
      <c r="EHS7" s="344"/>
      <c r="EHT7" s="344"/>
      <c r="EHU7" s="344"/>
      <c r="EHV7" s="344"/>
      <c r="EHW7" s="344"/>
      <c r="EHX7" s="344"/>
      <c r="EHY7" s="344"/>
      <c r="EHZ7" s="344"/>
      <c r="EIA7" s="344"/>
      <c r="EIB7" s="344"/>
      <c r="EIC7" s="344"/>
      <c r="EID7" s="344"/>
      <c r="EIE7" s="344"/>
      <c r="EIF7" s="344"/>
      <c r="EIG7" s="344"/>
      <c r="EIH7" s="344"/>
      <c r="EII7" s="344"/>
      <c r="EIJ7" s="344"/>
      <c r="EIK7" s="344"/>
      <c r="EIL7" s="344"/>
      <c r="EIM7" s="344"/>
      <c r="EIN7" s="344"/>
      <c r="EIO7" s="344"/>
      <c r="EIP7" s="344"/>
      <c r="EIQ7" s="344"/>
      <c r="EIR7" s="344"/>
      <c r="EIS7" s="344"/>
      <c r="EIT7" s="344"/>
      <c r="EIU7" s="344"/>
      <c r="EIV7" s="344"/>
      <c r="EIW7" s="344"/>
      <c r="EIX7" s="344"/>
      <c r="EIY7" s="344"/>
      <c r="EIZ7" s="344"/>
      <c r="EJA7" s="344"/>
      <c r="EJB7" s="344"/>
      <c r="EJC7" s="344"/>
      <c r="EJD7" s="344"/>
      <c r="EJE7" s="344"/>
      <c r="EJF7" s="344"/>
      <c r="EJG7" s="344"/>
      <c r="EJH7" s="344"/>
      <c r="EJI7" s="344"/>
      <c r="EJJ7" s="344"/>
      <c r="EJK7" s="344"/>
      <c r="EJL7" s="344"/>
      <c r="EJM7" s="344"/>
      <c r="EJN7" s="344"/>
      <c r="EJO7" s="344"/>
      <c r="EJP7" s="344"/>
      <c r="EJQ7" s="344"/>
      <c r="EJR7" s="344"/>
      <c r="EJS7" s="344"/>
      <c r="EJT7" s="344"/>
      <c r="EJU7" s="344"/>
      <c r="EJV7" s="344"/>
      <c r="EJW7" s="344"/>
      <c r="EJX7" s="344"/>
      <c r="EJY7" s="344"/>
      <c r="EJZ7" s="344"/>
      <c r="EKA7" s="344"/>
      <c r="EKB7" s="344"/>
      <c r="EKC7" s="344"/>
      <c r="EKD7" s="344"/>
      <c r="EKE7" s="344"/>
      <c r="EKF7" s="344"/>
      <c r="EKG7" s="344"/>
      <c r="EKH7" s="344"/>
      <c r="EKI7" s="344"/>
      <c r="EKJ7" s="344"/>
      <c r="EKK7" s="344"/>
      <c r="EKL7" s="344"/>
      <c r="EKM7" s="344"/>
      <c r="EKN7" s="344"/>
      <c r="EKO7" s="344"/>
      <c r="EKP7" s="344"/>
      <c r="EKQ7" s="344"/>
      <c r="EKR7" s="344"/>
      <c r="EKS7" s="344"/>
      <c r="EKT7" s="344"/>
      <c r="EKU7" s="344"/>
      <c r="EKV7" s="344"/>
      <c r="EKW7" s="344"/>
      <c r="EKX7" s="344"/>
      <c r="EKY7" s="344"/>
      <c r="EKZ7" s="344"/>
      <c r="ELA7" s="344"/>
      <c r="ELB7" s="344"/>
      <c r="ELC7" s="344"/>
      <c r="ELD7" s="344"/>
      <c r="ELE7" s="344"/>
      <c r="ELF7" s="344"/>
      <c r="ELG7" s="344"/>
      <c r="ELH7" s="344"/>
      <c r="ELI7" s="344"/>
      <c r="ELJ7" s="344"/>
      <c r="ELK7" s="344"/>
      <c r="ELL7" s="344"/>
      <c r="ELM7" s="344"/>
      <c r="ELN7" s="344"/>
      <c r="ELO7" s="344"/>
      <c r="ELP7" s="344"/>
      <c r="ELQ7" s="344"/>
      <c r="ELR7" s="344"/>
      <c r="ELS7" s="344"/>
      <c r="ELT7" s="344"/>
      <c r="ELU7" s="344"/>
      <c r="ELV7" s="344"/>
      <c r="ELW7" s="344"/>
      <c r="ELX7" s="344"/>
      <c r="ELY7" s="344"/>
      <c r="ELZ7" s="344"/>
      <c r="EMA7" s="344"/>
      <c r="EMB7" s="344"/>
      <c r="EMC7" s="344"/>
      <c r="EMD7" s="344"/>
      <c r="EME7" s="344"/>
      <c r="EMF7" s="344"/>
      <c r="EMG7" s="344"/>
      <c r="EMH7" s="344"/>
      <c r="EMI7" s="344"/>
      <c r="EMJ7" s="344"/>
      <c r="EMK7" s="344"/>
      <c r="EML7" s="344"/>
      <c r="EMM7" s="344"/>
      <c r="EMN7" s="344"/>
      <c r="EMO7" s="344"/>
      <c r="EMP7" s="344"/>
      <c r="EMQ7" s="344"/>
      <c r="EMR7" s="344"/>
      <c r="EMS7" s="344"/>
      <c r="EMT7" s="344"/>
      <c r="EMU7" s="344"/>
      <c r="EMV7" s="344"/>
      <c r="EMW7" s="344"/>
      <c r="EMX7" s="344"/>
      <c r="EMY7" s="344"/>
      <c r="EMZ7" s="344"/>
      <c r="ENA7" s="344"/>
      <c r="ENB7" s="344"/>
      <c r="ENC7" s="344"/>
      <c r="END7" s="344"/>
      <c r="ENE7" s="344"/>
      <c r="ENF7" s="344"/>
      <c r="ENG7" s="344"/>
      <c r="ENH7" s="344"/>
      <c r="ENI7" s="344"/>
      <c r="ENJ7" s="344"/>
      <c r="ENK7" s="344"/>
      <c r="ENL7" s="344"/>
      <c r="ENM7" s="344"/>
      <c r="ENN7" s="344"/>
      <c r="ENO7" s="344"/>
      <c r="ENP7" s="344"/>
      <c r="ENQ7" s="344"/>
      <c r="ENR7" s="344"/>
      <c r="ENS7" s="344"/>
      <c r="ENT7" s="344"/>
      <c r="ENU7" s="344"/>
      <c r="ENV7" s="344"/>
      <c r="ENW7" s="344"/>
      <c r="ENX7" s="344"/>
      <c r="ENY7" s="344"/>
      <c r="ENZ7" s="344"/>
      <c r="EOA7" s="344"/>
      <c r="EOB7" s="344"/>
      <c r="EOC7" s="344"/>
      <c r="EOD7" s="344"/>
      <c r="EOE7" s="344"/>
      <c r="EOF7" s="344"/>
      <c r="EOG7" s="344"/>
      <c r="EOH7" s="344"/>
      <c r="EOI7" s="344"/>
      <c r="EOJ7" s="344"/>
      <c r="EOK7" s="344"/>
      <c r="EOL7" s="344"/>
      <c r="EOM7" s="344"/>
      <c r="EON7" s="344"/>
      <c r="EOO7" s="344"/>
      <c r="EOP7" s="344"/>
      <c r="EOQ7" s="344"/>
      <c r="EOR7" s="344"/>
      <c r="EOS7" s="344"/>
      <c r="EOT7" s="344"/>
      <c r="EOU7" s="344"/>
      <c r="EOV7" s="344"/>
      <c r="EOW7" s="344"/>
      <c r="EOX7" s="344"/>
      <c r="EOY7" s="344"/>
      <c r="EOZ7" s="344"/>
      <c r="EPA7" s="344"/>
      <c r="EPB7" s="344"/>
      <c r="EPC7" s="344"/>
      <c r="EPD7" s="344"/>
      <c r="EPE7" s="344"/>
      <c r="EPF7" s="344"/>
      <c r="EPG7" s="344"/>
      <c r="EPH7" s="344"/>
      <c r="EPI7" s="344"/>
      <c r="EPJ7" s="344"/>
      <c r="EPK7" s="344"/>
      <c r="EPL7" s="344"/>
      <c r="EPM7" s="344"/>
      <c r="EPN7" s="344"/>
      <c r="EPO7" s="344"/>
      <c r="EPP7" s="344"/>
      <c r="EPQ7" s="344"/>
      <c r="EPR7" s="344"/>
      <c r="EPS7" s="344"/>
      <c r="EPT7" s="344"/>
      <c r="EPU7" s="344"/>
      <c r="EPV7" s="344"/>
      <c r="EPW7" s="344"/>
      <c r="EPX7" s="344"/>
      <c r="EPY7" s="344"/>
      <c r="EPZ7" s="344"/>
      <c r="EQA7" s="344"/>
      <c r="EQB7" s="344"/>
      <c r="EQC7" s="344"/>
      <c r="EQD7" s="344"/>
      <c r="EQE7" s="344"/>
      <c r="EQF7" s="344"/>
      <c r="EQG7" s="344"/>
      <c r="EQH7" s="344"/>
      <c r="EQI7" s="344"/>
      <c r="EQJ7" s="344"/>
      <c r="EQK7" s="344"/>
      <c r="EQL7" s="344"/>
      <c r="EQM7" s="344"/>
      <c r="EQN7" s="344"/>
      <c r="EQO7" s="344"/>
      <c r="EQP7" s="344"/>
      <c r="EQQ7" s="344"/>
      <c r="EQR7" s="344"/>
      <c r="EQS7" s="344"/>
      <c r="EQT7" s="344"/>
      <c r="EQU7" s="344"/>
      <c r="EQV7" s="344"/>
      <c r="EQW7" s="344"/>
      <c r="EQX7" s="344"/>
      <c r="EQY7" s="344"/>
      <c r="EQZ7" s="344"/>
      <c r="ERA7" s="344"/>
      <c r="ERB7" s="344"/>
      <c r="ERC7" s="344"/>
      <c r="ERD7" s="344"/>
      <c r="ERE7" s="344"/>
      <c r="ERF7" s="344"/>
      <c r="ERG7" s="344"/>
      <c r="ERH7" s="344"/>
      <c r="ERI7" s="344"/>
      <c r="ERJ7" s="344"/>
      <c r="ERK7" s="344"/>
      <c r="ERL7" s="344"/>
      <c r="ERM7" s="344"/>
      <c r="ERN7" s="344"/>
      <c r="ERO7" s="344"/>
      <c r="ERP7" s="344"/>
      <c r="ERQ7" s="344"/>
      <c r="ERR7" s="344"/>
      <c r="ERS7" s="344"/>
      <c r="ERT7" s="344"/>
      <c r="ERU7" s="344"/>
      <c r="ERV7" s="344"/>
      <c r="ERW7" s="344"/>
      <c r="ERX7" s="344"/>
      <c r="ERY7" s="344"/>
      <c r="ERZ7" s="344"/>
      <c r="ESA7" s="344"/>
      <c r="ESB7" s="344"/>
      <c r="ESC7" s="344"/>
      <c r="ESD7" s="344"/>
      <c r="ESE7" s="344"/>
      <c r="ESF7" s="344"/>
      <c r="ESG7" s="344"/>
      <c r="ESH7" s="344"/>
      <c r="ESI7" s="344"/>
      <c r="ESJ7" s="344"/>
      <c r="ESK7" s="344"/>
      <c r="ESL7" s="344"/>
      <c r="ESM7" s="344"/>
      <c r="ESN7" s="344"/>
      <c r="ESO7" s="344"/>
      <c r="ESP7" s="344"/>
      <c r="ESQ7" s="344"/>
      <c r="ESR7" s="344"/>
      <c r="ESS7" s="344"/>
      <c r="EST7" s="344"/>
      <c r="ESU7" s="344"/>
      <c r="ESV7" s="344"/>
      <c r="ESW7" s="344"/>
      <c r="ESX7" s="344"/>
      <c r="ESY7" s="344"/>
      <c r="ESZ7" s="344"/>
      <c r="ETA7" s="344"/>
      <c r="ETB7" s="344"/>
      <c r="ETC7" s="344"/>
      <c r="ETD7" s="344"/>
      <c r="ETE7" s="344"/>
      <c r="ETF7" s="344"/>
      <c r="ETG7" s="344"/>
      <c r="ETH7" s="344"/>
      <c r="ETI7" s="344"/>
      <c r="ETJ7" s="344"/>
      <c r="ETK7" s="344"/>
      <c r="ETL7" s="344"/>
      <c r="ETM7" s="344"/>
      <c r="ETN7" s="344"/>
      <c r="ETO7" s="344"/>
      <c r="ETP7" s="344"/>
      <c r="ETQ7" s="344"/>
      <c r="ETR7" s="344"/>
      <c r="ETS7" s="344"/>
      <c r="ETT7" s="344"/>
      <c r="ETU7" s="344"/>
      <c r="ETV7" s="344"/>
      <c r="ETW7" s="344"/>
      <c r="ETX7" s="344"/>
      <c r="ETY7" s="344"/>
      <c r="ETZ7" s="344"/>
      <c r="EUA7" s="344"/>
      <c r="EUB7" s="344"/>
      <c r="EUC7" s="344"/>
      <c r="EUD7" s="344"/>
      <c r="EUE7" s="344"/>
      <c r="EUF7" s="344"/>
      <c r="EUG7" s="344"/>
      <c r="EUH7" s="344"/>
      <c r="EUI7" s="344"/>
      <c r="EUJ7" s="344"/>
      <c r="EUK7" s="344"/>
      <c r="EUL7" s="344"/>
      <c r="EUM7" s="344"/>
      <c r="EUN7" s="344"/>
      <c r="EUO7" s="344"/>
      <c r="EUP7" s="344"/>
      <c r="EUQ7" s="344"/>
      <c r="EUR7" s="344"/>
      <c r="EUS7" s="344"/>
      <c r="EUT7" s="344"/>
      <c r="EUU7" s="344"/>
      <c r="EUV7" s="344"/>
      <c r="EUW7" s="344"/>
      <c r="EUX7" s="344"/>
      <c r="EUY7" s="344"/>
      <c r="EUZ7" s="344"/>
      <c r="EVA7" s="344"/>
      <c r="EVB7" s="344"/>
      <c r="EVC7" s="344"/>
      <c r="EVD7" s="344"/>
      <c r="EVE7" s="344"/>
      <c r="EVF7" s="344"/>
      <c r="EVG7" s="344"/>
      <c r="EVH7" s="344"/>
      <c r="EVI7" s="344"/>
      <c r="EVJ7" s="344"/>
      <c r="EVK7" s="344"/>
      <c r="EVL7" s="344"/>
      <c r="EVM7" s="344"/>
      <c r="EVN7" s="344"/>
      <c r="EVO7" s="344"/>
      <c r="EVP7" s="344"/>
      <c r="EVQ7" s="344"/>
      <c r="EVR7" s="344"/>
      <c r="EVS7" s="344"/>
      <c r="EVT7" s="344"/>
      <c r="EVU7" s="344"/>
      <c r="EVV7" s="344"/>
      <c r="EVW7" s="344"/>
      <c r="EVX7" s="344"/>
      <c r="EVY7" s="344"/>
      <c r="EVZ7" s="344"/>
      <c r="EWA7" s="344"/>
      <c r="EWB7" s="344"/>
      <c r="EWC7" s="344"/>
      <c r="EWD7" s="344"/>
      <c r="EWE7" s="344"/>
      <c r="EWF7" s="344"/>
      <c r="EWG7" s="344"/>
      <c r="EWH7" s="344"/>
      <c r="EWI7" s="344"/>
      <c r="EWJ7" s="344"/>
      <c r="EWK7" s="344"/>
      <c r="EWL7" s="344"/>
      <c r="EWM7" s="344"/>
      <c r="EWN7" s="344"/>
      <c r="EWO7" s="344"/>
      <c r="EWP7" s="344"/>
      <c r="EWQ7" s="344"/>
      <c r="EWR7" s="344"/>
      <c r="EWS7" s="344"/>
      <c r="EWT7" s="344"/>
      <c r="EWU7" s="344"/>
      <c r="EWV7" s="344"/>
      <c r="EWW7" s="344"/>
      <c r="EWX7" s="344"/>
      <c r="EWY7" s="344"/>
      <c r="EWZ7" s="344"/>
      <c r="EXA7" s="344"/>
      <c r="EXB7" s="344"/>
      <c r="EXC7" s="344"/>
      <c r="EXD7" s="344"/>
      <c r="EXE7" s="344"/>
      <c r="EXF7" s="344"/>
      <c r="EXG7" s="344"/>
      <c r="EXH7" s="344"/>
      <c r="EXI7" s="344"/>
      <c r="EXJ7" s="344"/>
      <c r="EXK7" s="344"/>
      <c r="EXL7" s="344"/>
      <c r="EXM7" s="344"/>
      <c r="EXN7" s="344"/>
      <c r="EXO7" s="344"/>
      <c r="EXP7" s="344"/>
      <c r="EXQ7" s="344"/>
      <c r="EXR7" s="344"/>
      <c r="EXS7" s="344"/>
      <c r="EXT7" s="344"/>
      <c r="EXU7" s="344"/>
      <c r="EXV7" s="344"/>
      <c r="EXW7" s="344"/>
      <c r="EXX7" s="344"/>
      <c r="EXY7" s="344"/>
      <c r="EXZ7" s="344"/>
      <c r="EYA7" s="344"/>
      <c r="EYB7" s="344"/>
      <c r="EYC7" s="344"/>
      <c r="EYD7" s="344"/>
      <c r="EYE7" s="344"/>
      <c r="EYF7" s="344"/>
      <c r="EYG7" s="344"/>
      <c r="EYH7" s="344"/>
      <c r="EYI7" s="344"/>
      <c r="EYJ7" s="344"/>
      <c r="EYK7" s="344"/>
      <c r="EYL7" s="344"/>
      <c r="EYM7" s="344"/>
      <c r="EYN7" s="344"/>
      <c r="EYO7" s="344"/>
      <c r="EYP7" s="344"/>
      <c r="EYQ7" s="344"/>
      <c r="EYR7" s="344"/>
      <c r="EYS7" s="344"/>
      <c r="EYT7" s="344"/>
      <c r="EYU7" s="344"/>
      <c r="EYV7" s="344"/>
      <c r="EYW7" s="344"/>
      <c r="EYX7" s="344"/>
      <c r="EYY7" s="344"/>
      <c r="EYZ7" s="344"/>
      <c r="EZA7" s="344"/>
      <c r="EZB7" s="344"/>
      <c r="EZC7" s="344"/>
      <c r="EZD7" s="344"/>
      <c r="EZE7" s="344"/>
      <c r="EZF7" s="344"/>
      <c r="EZG7" s="344"/>
      <c r="EZH7" s="344"/>
      <c r="EZI7" s="344"/>
      <c r="EZJ7" s="344"/>
      <c r="EZK7" s="344"/>
      <c r="EZL7" s="344"/>
      <c r="EZM7" s="344"/>
      <c r="EZN7" s="344"/>
      <c r="EZO7" s="344"/>
      <c r="EZP7" s="344"/>
      <c r="EZQ7" s="344"/>
      <c r="EZR7" s="344"/>
      <c r="EZS7" s="344"/>
      <c r="EZT7" s="344"/>
      <c r="EZU7" s="344"/>
      <c r="EZV7" s="344"/>
      <c r="EZW7" s="344"/>
      <c r="EZX7" s="344"/>
      <c r="EZY7" s="344"/>
      <c r="EZZ7" s="344"/>
      <c r="FAA7" s="344"/>
      <c r="FAB7" s="344"/>
      <c r="FAC7" s="344"/>
      <c r="FAD7" s="344"/>
      <c r="FAE7" s="344"/>
      <c r="FAF7" s="344"/>
      <c r="FAG7" s="344"/>
      <c r="FAH7" s="344"/>
      <c r="FAI7" s="344"/>
      <c r="FAJ7" s="344"/>
      <c r="FAK7" s="344"/>
      <c r="FAL7" s="344"/>
      <c r="FAM7" s="344"/>
      <c r="FAN7" s="344"/>
      <c r="FAO7" s="344"/>
      <c r="FAP7" s="344"/>
      <c r="FAQ7" s="344"/>
      <c r="FAR7" s="344"/>
      <c r="FAS7" s="344"/>
      <c r="FAT7" s="344"/>
      <c r="FAU7" s="344"/>
      <c r="FAV7" s="344"/>
      <c r="FAW7" s="344"/>
      <c r="FAX7" s="344"/>
      <c r="FAY7" s="344"/>
      <c r="FAZ7" s="344"/>
      <c r="FBA7" s="344"/>
      <c r="FBB7" s="344"/>
      <c r="FBC7" s="344"/>
      <c r="FBD7" s="344"/>
      <c r="FBE7" s="344"/>
      <c r="FBF7" s="344"/>
      <c r="FBG7" s="344"/>
      <c r="FBH7" s="344"/>
      <c r="FBI7" s="344"/>
      <c r="FBJ7" s="344"/>
      <c r="FBK7" s="344"/>
      <c r="FBL7" s="344"/>
      <c r="FBM7" s="344"/>
      <c r="FBN7" s="344"/>
      <c r="FBO7" s="344"/>
      <c r="FBP7" s="344"/>
      <c r="FBQ7" s="344"/>
      <c r="FBR7" s="344"/>
      <c r="FBS7" s="344"/>
      <c r="FBT7" s="344"/>
      <c r="FBU7" s="344"/>
      <c r="FBV7" s="344"/>
      <c r="FBW7" s="344"/>
      <c r="FBX7" s="344"/>
      <c r="FBY7" s="344"/>
      <c r="FBZ7" s="344"/>
      <c r="FCA7" s="344"/>
      <c r="FCB7" s="344"/>
      <c r="FCC7" s="344"/>
      <c r="FCD7" s="344"/>
      <c r="FCE7" s="344"/>
      <c r="FCF7" s="344"/>
      <c r="FCG7" s="344"/>
      <c r="FCH7" s="344"/>
      <c r="FCI7" s="344"/>
      <c r="FCJ7" s="344"/>
      <c r="FCK7" s="344"/>
      <c r="FCL7" s="344"/>
      <c r="FCM7" s="344"/>
      <c r="FCN7" s="344"/>
      <c r="FCO7" s="344"/>
      <c r="FCP7" s="344"/>
      <c r="FCQ7" s="344"/>
      <c r="FCR7" s="344"/>
      <c r="FCS7" s="344"/>
      <c r="FCT7" s="344"/>
      <c r="FCU7" s="344"/>
      <c r="FCV7" s="344"/>
      <c r="FCW7" s="344"/>
      <c r="FCX7" s="344"/>
      <c r="FCY7" s="344"/>
      <c r="FCZ7" s="344"/>
      <c r="FDA7" s="344"/>
      <c r="FDB7" s="344"/>
      <c r="FDC7" s="344"/>
      <c r="FDD7" s="344"/>
      <c r="FDE7" s="344"/>
      <c r="FDF7" s="344"/>
      <c r="FDG7" s="344"/>
      <c r="FDH7" s="344"/>
      <c r="FDI7" s="344"/>
      <c r="FDJ7" s="344"/>
      <c r="FDK7" s="344"/>
      <c r="FDL7" s="344"/>
      <c r="FDM7" s="344"/>
      <c r="FDN7" s="344"/>
      <c r="FDO7" s="344"/>
      <c r="FDP7" s="344"/>
      <c r="FDQ7" s="344"/>
      <c r="FDR7" s="344"/>
      <c r="FDS7" s="344"/>
      <c r="FDT7" s="344"/>
      <c r="FDU7" s="344"/>
      <c r="FDV7" s="344"/>
      <c r="FDW7" s="344"/>
      <c r="FDX7" s="344"/>
      <c r="FDY7" s="344"/>
      <c r="FDZ7" s="344"/>
      <c r="FEA7" s="344"/>
      <c r="FEB7" s="344"/>
      <c r="FEC7" s="344"/>
      <c r="FED7" s="344"/>
      <c r="FEE7" s="344"/>
      <c r="FEF7" s="344"/>
      <c r="FEG7" s="344"/>
      <c r="FEH7" s="344"/>
      <c r="FEI7" s="344"/>
      <c r="FEJ7" s="344"/>
      <c r="FEK7" s="344"/>
      <c r="FEL7" s="344"/>
      <c r="FEM7" s="344"/>
      <c r="FEN7" s="344"/>
      <c r="FEO7" s="344"/>
      <c r="FEP7" s="344"/>
      <c r="FEQ7" s="344"/>
      <c r="FER7" s="344"/>
      <c r="FES7" s="344"/>
      <c r="FET7" s="344"/>
      <c r="FEU7" s="344"/>
      <c r="FEV7" s="344"/>
      <c r="FEW7" s="344"/>
      <c r="FEX7" s="344"/>
      <c r="FEY7" s="344"/>
      <c r="FEZ7" s="344"/>
      <c r="FFA7" s="344"/>
      <c r="FFB7" s="344"/>
      <c r="FFC7" s="344"/>
      <c r="FFD7" s="344"/>
      <c r="FFE7" s="344"/>
      <c r="FFF7" s="344"/>
      <c r="FFG7" s="344"/>
      <c r="FFH7" s="344"/>
      <c r="FFI7" s="344"/>
      <c r="FFJ7" s="344"/>
      <c r="FFK7" s="344"/>
      <c r="FFL7" s="344"/>
      <c r="FFM7" s="344"/>
      <c r="FFN7" s="344"/>
      <c r="FFO7" s="344"/>
      <c r="FFP7" s="344"/>
      <c r="FFQ7" s="344"/>
      <c r="FFR7" s="344"/>
      <c r="FFS7" s="344"/>
      <c r="FFT7" s="344"/>
      <c r="FFU7" s="344"/>
      <c r="FFV7" s="344"/>
      <c r="FFW7" s="344"/>
      <c r="FFX7" s="344"/>
      <c r="FFY7" s="344"/>
      <c r="FFZ7" s="344"/>
      <c r="FGA7" s="344"/>
      <c r="FGB7" s="344"/>
      <c r="FGC7" s="344"/>
      <c r="FGD7" s="344"/>
      <c r="FGE7" s="344"/>
      <c r="FGF7" s="344"/>
      <c r="FGG7" s="344"/>
      <c r="FGH7" s="344"/>
      <c r="FGI7" s="344"/>
      <c r="FGJ7" s="344"/>
      <c r="FGK7" s="344"/>
      <c r="FGL7" s="344"/>
      <c r="FGM7" s="344"/>
      <c r="FGN7" s="344"/>
      <c r="FGO7" s="344"/>
      <c r="FGP7" s="344"/>
      <c r="FGQ7" s="344"/>
      <c r="FGR7" s="344"/>
      <c r="FGS7" s="344"/>
      <c r="FGT7" s="344"/>
      <c r="FGU7" s="344"/>
      <c r="FGV7" s="344"/>
      <c r="FGW7" s="344"/>
      <c r="FGX7" s="344"/>
      <c r="FGY7" s="344"/>
      <c r="FGZ7" s="344"/>
      <c r="FHA7" s="344"/>
      <c r="FHB7" s="344"/>
      <c r="FHC7" s="344"/>
      <c r="FHD7" s="344"/>
      <c r="FHE7" s="344"/>
      <c r="FHF7" s="344"/>
      <c r="FHG7" s="344"/>
      <c r="FHH7" s="344"/>
      <c r="FHI7" s="344"/>
      <c r="FHJ7" s="344"/>
      <c r="FHK7" s="344"/>
      <c r="FHL7" s="344"/>
      <c r="FHM7" s="344"/>
      <c r="FHN7" s="344"/>
      <c r="FHO7" s="344"/>
      <c r="FHP7" s="344"/>
      <c r="FHQ7" s="344"/>
      <c r="FHR7" s="344"/>
      <c r="FHS7" s="344"/>
      <c r="FHT7" s="344"/>
      <c r="FHU7" s="344"/>
      <c r="FHV7" s="344"/>
      <c r="FHW7" s="344"/>
      <c r="FHX7" s="344"/>
      <c r="FHY7" s="344"/>
      <c r="FHZ7" s="344"/>
      <c r="FIA7" s="344"/>
      <c r="FIB7" s="344"/>
      <c r="FIC7" s="344"/>
      <c r="FID7" s="344"/>
      <c r="FIE7" s="344"/>
      <c r="FIF7" s="344"/>
      <c r="FIG7" s="344"/>
      <c r="FIH7" s="344"/>
      <c r="FII7" s="344"/>
      <c r="FIJ7" s="344"/>
      <c r="FIK7" s="344"/>
      <c r="FIL7" s="344"/>
      <c r="FIM7" s="344"/>
      <c r="FIN7" s="344"/>
      <c r="FIO7" s="344"/>
      <c r="FIP7" s="344"/>
      <c r="FIQ7" s="344"/>
      <c r="FIR7" s="344"/>
      <c r="FIS7" s="344"/>
      <c r="FIT7" s="344"/>
      <c r="FIU7" s="344"/>
      <c r="FIV7" s="344"/>
      <c r="FIW7" s="344"/>
      <c r="FIX7" s="344"/>
      <c r="FIY7" s="344"/>
      <c r="FIZ7" s="344"/>
      <c r="FJA7" s="344"/>
      <c r="FJB7" s="344"/>
      <c r="FJC7" s="344"/>
      <c r="FJD7" s="344"/>
      <c r="FJE7" s="344"/>
      <c r="FJF7" s="344"/>
      <c r="FJG7" s="344"/>
      <c r="FJH7" s="344"/>
      <c r="FJI7" s="344"/>
      <c r="FJJ7" s="344"/>
      <c r="FJK7" s="344"/>
      <c r="FJL7" s="344"/>
      <c r="FJM7" s="344"/>
      <c r="FJN7" s="344"/>
      <c r="FJO7" s="344"/>
      <c r="FJP7" s="344"/>
      <c r="FJQ7" s="344"/>
      <c r="FJR7" s="344"/>
      <c r="FJS7" s="344"/>
      <c r="FJT7" s="344"/>
      <c r="FJU7" s="344"/>
      <c r="FJV7" s="344"/>
      <c r="FJW7" s="344"/>
      <c r="FJX7" s="344"/>
      <c r="FJY7" s="344"/>
      <c r="FJZ7" s="344"/>
      <c r="FKA7" s="344"/>
      <c r="FKB7" s="344"/>
      <c r="FKC7" s="344"/>
      <c r="FKD7" s="344"/>
      <c r="FKE7" s="344"/>
      <c r="FKF7" s="344"/>
      <c r="FKG7" s="344"/>
      <c r="FKH7" s="344"/>
      <c r="FKI7" s="344"/>
      <c r="FKJ7" s="344"/>
      <c r="FKK7" s="344"/>
      <c r="FKL7" s="344"/>
      <c r="FKM7" s="344"/>
      <c r="FKN7" s="344"/>
      <c r="FKO7" s="344"/>
      <c r="FKP7" s="344"/>
      <c r="FKQ7" s="344"/>
      <c r="FKR7" s="344"/>
      <c r="FKS7" s="344"/>
      <c r="FKT7" s="344"/>
      <c r="FKU7" s="344"/>
      <c r="FKV7" s="344"/>
      <c r="FKW7" s="344"/>
      <c r="FKX7" s="344"/>
      <c r="FKY7" s="344"/>
      <c r="FKZ7" s="344"/>
      <c r="FLA7" s="344"/>
      <c r="FLB7" s="344"/>
      <c r="FLC7" s="344"/>
      <c r="FLD7" s="344"/>
      <c r="FLE7" s="344"/>
      <c r="FLF7" s="344"/>
      <c r="FLG7" s="344"/>
      <c r="FLH7" s="344"/>
      <c r="FLI7" s="344"/>
      <c r="FLJ7" s="344"/>
      <c r="FLK7" s="344"/>
      <c r="FLL7" s="344"/>
      <c r="FLM7" s="344"/>
      <c r="FLN7" s="344"/>
      <c r="FLO7" s="344"/>
      <c r="FLP7" s="344"/>
      <c r="FLQ7" s="344"/>
      <c r="FLR7" s="344"/>
      <c r="FLS7" s="344"/>
      <c r="FLT7" s="344"/>
      <c r="FLU7" s="344"/>
      <c r="FLV7" s="344"/>
      <c r="FLW7" s="344"/>
      <c r="FLX7" s="344"/>
      <c r="FLY7" s="344"/>
      <c r="FLZ7" s="344"/>
      <c r="FMA7" s="344"/>
      <c r="FMB7" s="344"/>
      <c r="FMC7" s="344"/>
      <c r="FMD7" s="344"/>
      <c r="FME7" s="344"/>
      <c r="FMF7" s="344"/>
      <c r="FMG7" s="344"/>
      <c r="FMH7" s="344"/>
      <c r="FMI7" s="344"/>
      <c r="FMJ7" s="344"/>
      <c r="FMK7" s="344"/>
      <c r="FML7" s="344"/>
      <c r="FMM7" s="344"/>
      <c r="FMN7" s="344"/>
      <c r="FMO7" s="344"/>
      <c r="FMP7" s="344"/>
      <c r="FMQ7" s="344"/>
      <c r="FMR7" s="344"/>
      <c r="FMS7" s="344"/>
      <c r="FMT7" s="344"/>
      <c r="FMU7" s="344"/>
      <c r="FMV7" s="344"/>
      <c r="FMW7" s="344"/>
      <c r="FMX7" s="344"/>
      <c r="FMY7" s="344"/>
      <c r="FMZ7" s="344"/>
      <c r="FNA7" s="344"/>
      <c r="FNB7" s="344"/>
      <c r="FNC7" s="344"/>
      <c r="FND7" s="344"/>
      <c r="FNE7" s="344"/>
      <c r="FNF7" s="344"/>
      <c r="FNG7" s="344"/>
      <c r="FNH7" s="344"/>
      <c r="FNI7" s="344"/>
      <c r="FNJ7" s="344"/>
      <c r="FNK7" s="344"/>
      <c r="FNL7" s="344"/>
      <c r="FNM7" s="344"/>
      <c r="FNN7" s="344"/>
      <c r="FNO7" s="344"/>
      <c r="FNP7" s="344"/>
      <c r="FNQ7" s="344"/>
      <c r="FNR7" s="344"/>
      <c r="FNS7" s="344"/>
      <c r="FNT7" s="344"/>
      <c r="FNU7" s="344"/>
      <c r="FNV7" s="344"/>
      <c r="FNW7" s="344"/>
      <c r="FNX7" s="344"/>
      <c r="FNY7" s="344"/>
      <c r="FNZ7" s="344"/>
      <c r="FOA7" s="344"/>
      <c r="FOB7" s="344"/>
      <c r="FOC7" s="344"/>
      <c r="FOD7" s="344"/>
      <c r="FOE7" s="344"/>
      <c r="FOF7" s="344"/>
      <c r="FOG7" s="344"/>
      <c r="FOH7" s="344"/>
      <c r="FOI7" s="344"/>
      <c r="FOJ7" s="344"/>
      <c r="FOK7" s="344"/>
      <c r="FOL7" s="344"/>
      <c r="FOM7" s="344"/>
      <c r="FON7" s="344"/>
      <c r="FOO7" s="344"/>
      <c r="FOP7" s="344"/>
      <c r="FOQ7" s="344"/>
      <c r="FOR7" s="344"/>
      <c r="FOS7" s="344"/>
      <c r="FOT7" s="344"/>
      <c r="FOU7" s="344"/>
      <c r="FOV7" s="344"/>
      <c r="FOW7" s="344"/>
      <c r="FOX7" s="344"/>
      <c r="FOY7" s="344"/>
      <c r="FOZ7" s="344"/>
      <c r="FPA7" s="344"/>
      <c r="FPB7" s="344"/>
      <c r="FPC7" s="344"/>
      <c r="FPD7" s="344"/>
      <c r="FPE7" s="344"/>
      <c r="FPF7" s="344"/>
      <c r="FPG7" s="344"/>
      <c r="FPH7" s="344"/>
      <c r="FPI7" s="344"/>
      <c r="FPJ7" s="344"/>
      <c r="FPK7" s="344"/>
      <c r="FPL7" s="344"/>
      <c r="FPM7" s="344"/>
      <c r="FPN7" s="344"/>
      <c r="FPO7" s="344"/>
      <c r="FPP7" s="344"/>
      <c r="FPQ7" s="344"/>
      <c r="FPR7" s="344"/>
      <c r="FPS7" s="344"/>
      <c r="FPT7" s="344"/>
      <c r="FPU7" s="344"/>
      <c r="FPV7" s="344"/>
      <c r="FPW7" s="344"/>
      <c r="FPX7" s="344"/>
      <c r="FPY7" s="344"/>
      <c r="FPZ7" s="344"/>
      <c r="FQA7" s="344"/>
      <c r="FQB7" s="344"/>
      <c r="FQC7" s="344"/>
      <c r="FQD7" s="344"/>
      <c r="FQE7" s="344"/>
      <c r="FQF7" s="344"/>
      <c r="FQG7" s="344"/>
      <c r="FQH7" s="344"/>
      <c r="FQI7" s="344"/>
      <c r="FQJ7" s="344"/>
      <c r="FQK7" s="344"/>
      <c r="FQL7" s="344"/>
      <c r="FQM7" s="344"/>
      <c r="FQN7" s="344"/>
      <c r="FQO7" s="344"/>
      <c r="FQP7" s="344"/>
      <c r="FQQ7" s="344"/>
      <c r="FQR7" s="344"/>
      <c r="FQS7" s="344"/>
      <c r="FQT7" s="344"/>
      <c r="FQU7" s="344"/>
      <c r="FQV7" s="344"/>
      <c r="FQW7" s="344"/>
      <c r="FQX7" s="344"/>
      <c r="FQY7" s="344"/>
      <c r="FQZ7" s="344"/>
      <c r="FRA7" s="344"/>
      <c r="FRB7" s="344"/>
      <c r="FRC7" s="344"/>
      <c r="FRD7" s="344"/>
      <c r="FRE7" s="344"/>
      <c r="FRF7" s="344"/>
      <c r="FRG7" s="344"/>
      <c r="FRH7" s="344"/>
      <c r="FRI7" s="344"/>
      <c r="FRJ7" s="344"/>
      <c r="FRK7" s="344"/>
      <c r="FRL7" s="344"/>
      <c r="FRM7" s="344"/>
      <c r="FRN7" s="344"/>
      <c r="FRO7" s="344"/>
      <c r="FRP7" s="344"/>
      <c r="FRQ7" s="344"/>
      <c r="FRR7" s="344"/>
      <c r="FRS7" s="344"/>
      <c r="FRT7" s="344"/>
      <c r="FRU7" s="344"/>
      <c r="FRV7" s="344"/>
      <c r="FRW7" s="344"/>
      <c r="FRX7" s="344"/>
      <c r="FRY7" s="344"/>
      <c r="FRZ7" s="344"/>
      <c r="FSA7" s="344"/>
      <c r="FSB7" s="344"/>
      <c r="FSC7" s="344"/>
      <c r="FSD7" s="344"/>
      <c r="FSE7" s="344"/>
      <c r="FSF7" s="344"/>
      <c r="FSG7" s="344"/>
      <c r="FSH7" s="344"/>
      <c r="FSI7" s="344"/>
      <c r="FSJ7" s="344"/>
      <c r="FSK7" s="344"/>
      <c r="FSL7" s="344"/>
      <c r="FSM7" s="344"/>
      <c r="FSN7" s="344"/>
      <c r="FSO7" s="344"/>
      <c r="FSP7" s="344"/>
      <c r="FSQ7" s="344"/>
      <c r="FSR7" s="344"/>
      <c r="FSS7" s="344"/>
      <c r="FST7" s="344"/>
      <c r="FSU7" s="344"/>
      <c r="FSV7" s="344"/>
      <c r="FSW7" s="344"/>
      <c r="FSX7" s="344"/>
      <c r="FSY7" s="344"/>
      <c r="FSZ7" s="344"/>
      <c r="FTA7" s="344"/>
      <c r="FTB7" s="344"/>
      <c r="FTC7" s="344"/>
      <c r="FTD7" s="344"/>
      <c r="FTE7" s="344"/>
      <c r="FTF7" s="344"/>
      <c r="FTG7" s="344"/>
      <c r="FTH7" s="344"/>
      <c r="FTI7" s="344"/>
      <c r="FTJ7" s="344"/>
      <c r="FTK7" s="344"/>
      <c r="FTL7" s="344"/>
      <c r="FTM7" s="344"/>
      <c r="FTN7" s="344"/>
      <c r="FTO7" s="344"/>
      <c r="FTP7" s="344"/>
      <c r="FTQ7" s="344"/>
      <c r="FTR7" s="344"/>
      <c r="FTS7" s="344"/>
      <c r="FTT7" s="344"/>
      <c r="FTU7" s="344"/>
      <c r="FTV7" s="344"/>
      <c r="FTW7" s="344"/>
      <c r="FTX7" s="344"/>
      <c r="FTY7" s="344"/>
      <c r="FTZ7" s="344"/>
      <c r="FUA7" s="344"/>
      <c r="FUB7" s="344"/>
      <c r="FUC7" s="344"/>
      <c r="FUD7" s="344"/>
      <c r="FUE7" s="344"/>
      <c r="FUF7" s="344"/>
      <c r="FUG7" s="344"/>
      <c r="FUH7" s="344"/>
      <c r="FUI7" s="344"/>
      <c r="FUJ7" s="344"/>
      <c r="FUK7" s="344"/>
      <c r="FUL7" s="344"/>
      <c r="FUM7" s="344"/>
      <c r="FUN7" s="344"/>
      <c r="FUO7" s="344"/>
      <c r="FUP7" s="344"/>
      <c r="FUQ7" s="344"/>
      <c r="FUR7" s="344"/>
      <c r="FUS7" s="344"/>
      <c r="FUT7" s="344"/>
      <c r="FUU7" s="344"/>
      <c r="FUV7" s="344"/>
      <c r="FUW7" s="344"/>
      <c r="FUX7" s="344"/>
      <c r="FUY7" s="344"/>
      <c r="FUZ7" s="344"/>
      <c r="FVA7" s="344"/>
      <c r="FVB7" s="344"/>
      <c r="FVC7" s="344"/>
      <c r="FVD7" s="344"/>
      <c r="FVE7" s="344"/>
      <c r="FVF7" s="344"/>
      <c r="FVG7" s="344"/>
      <c r="FVH7" s="344"/>
      <c r="FVI7" s="344"/>
      <c r="FVJ7" s="344"/>
      <c r="FVK7" s="344"/>
      <c r="FVL7" s="344"/>
      <c r="FVM7" s="344"/>
      <c r="FVN7" s="344"/>
      <c r="FVO7" s="344"/>
      <c r="FVP7" s="344"/>
      <c r="FVQ7" s="344"/>
      <c r="FVR7" s="344"/>
      <c r="FVS7" s="344"/>
      <c r="FVT7" s="344"/>
      <c r="FVU7" s="344"/>
      <c r="FVV7" s="344"/>
      <c r="FVW7" s="344"/>
      <c r="FVX7" s="344"/>
      <c r="FVY7" s="344"/>
      <c r="FVZ7" s="344"/>
      <c r="FWA7" s="344"/>
      <c r="FWB7" s="344"/>
      <c r="FWC7" s="344"/>
      <c r="FWD7" s="344"/>
      <c r="FWE7" s="344"/>
      <c r="FWF7" s="344"/>
      <c r="FWG7" s="344"/>
      <c r="FWH7" s="344"/>
      <c r="FWI7" s="344"/>
      <c r="FWJ7" s="344"/>
      <c r="FWK7" s="344"/>
      <c r="FWL7" s="344"/>
      <c r="FWM7" s="344"/>
      <c r="FWN7" s="344"/>
      <c r="FWO7" s="344"/>
      <c r="FWP7" s="344"/>
      <c r="FWQ7" s="344"/>
      <c r="FWR7" s="344"/>
      <c r="FWS7" s="344"/>
      <c r="FWT7" s="344"/>
      <c r="FWU7" s="344"/>
      <c r="FWV7" s="344"/>
      <c r="FWW7" s="344"/>
      <c r="FWX7" s="344"/>
      <c r="FWY7" s="344"/>
      <c r="FWZ7" s="344"/>
      <c r="FXA7" s="344"/>
      <c r="FXB7" s="344"/>
      <c r="FXC7" s="344"/>
      <c r="FXD7" s="344"/>
      <c r="FXE7" s="344"/>
      <c r="FXF7" s="344"/>
      <c r="FXG7" s="344"/>
      <c r="FXH7" s="344"/>
      <c r="FXI7" s="344"/>
      <c r="FXJ7" s="344"/>
      <c r="FXK7" s="344"/>
      <c r="FXL7" s="344"/>
      <c r="FXM7" s="344"/>
      <c r="FXN7" s="344"/>
      <c r="FXO7" s="344"/>
      <c r="FXP7" s="344"/>
      <c r="FXQ7" s="344"/>
      <c r="FXR7" s="344"/>
      <c r="FXS7" s="344"/>
      <c r="FXT7" s="344"/>
      <c r="FXU7" s="344"/>
      <c r="FXV7" s="344"/>
      <c r="FXW7" s="344"/>
      <c r="FXX7" s="344"/>
      <c r="FXY7" s="344"/>
      <c r="FXZ7" s="344"/>
      <c r="FYA7" s="344"/>
      <c r="FYB7" s="344"/>
      <c r="FYC7" s="344"/>
      <c r="FYD7" s="344"/>
      <c r="FYE7" s="344"/>
      <c r="FYF7" s="344"/>
      <c r="FYG7" s="344"/>
      <c r="FYH7" s="344"/>
      <c r="FYI7" s="344"/>
      <c r="FYJ7" s="344"/>
      <c r="FYK7" s="344"/>
      <c r="FYL7" s="344"/>
      <c r="FYM7" s="344"/>
      <c r="FYN7" s="344"/>
      <c r="FYO7" s="344"/>
      <c r="FYP7" s="344"/>
      <c r="FYQ7" s="344"/>
      <c r="FYR7" s="344"/>
      <c r="FYS7" s="344"/>
      <c r="FYT7" s="344"/>
      <c r="FYU7" s="344"/>
      <c r="FYV7" s="344"/>
      <c r="FYW7" s="344"/>
      <c r="FYX7" s="344"/>
      <c r="FYY7" s="344"/>
      <c r="FYZ7" s="344"/>
      <c r="FZA7" s="344"/>
      <c r="FZB7" s="344"/>
      <c r="FZC7" s="344"/>
      <c r="FZD7" s="344"/>
      <c r="FZE7" s="344"/>
      <c r="FZF7" s="344"/>
      <c r="FZG7" s="344"/>
      <c r="FZH7" s="344"/>
      <c r="FZI7" s="344"/>
      <c r="FZJ7" s="344"/>
      <c r="FZK7" s="344"/>
      <c r="FZL7" s="344"/>
      <c r="FZM7" s="344"/>
      <c r="FZN7" s="344"/>
      <c r="FZO7" s="344"/>
      <c r="FZP7" s="344"/>
      <c r="FZQ7" s="344"/>
      <c r="FZR7" s="344"/>
      <c r="FZS7" s="344"/>
      <c r="FZT7" s="344"/>
      <c r="FZU7" s="344"/>
      <c r="FZV7" s="344"/>
      <c r="FZW7" s="344"/>
      <c r="FZX7" s="344"/>
      <c r="FZY7" s="344"/>
      <c r="FZZ7" s="344"/>
      <c r="GAA7" s="344"/>
      <c r="GAB7" s="344"/>
      <c r="GAC7" s="344"/>
      <c r="GAD7" s="344"/>
      <c r="GAE7" s="344"/>
      <c r="GAF7" s="344"/>
      <c r="GAG7" s="344"/>
      <c r="GAH7" s="344"/>
      <c r="GAI7" s="344"/>
      <c r="GAJ7" s="344"/>
      <c r="GAK7" s="344"/>
      <c r="GAL7" s="344"/>
      <c r="GAM7" s="344"/>
      <c r="GAN7" s="344"/>
      <c r="GAO7" s="344"/>
      <c r="GAP7" s="344"/>
      <c r="GAQ7" s="344"/>
      <c r="GAR7" s="344"/>
      <c r="GAS7" s="344"/>
      <c r="GAT7" s="344"/>
      <c r="GAU7" s="344"/>
      <c r="GAV7" s="344"/>
      <c r="GAW7" s="344"/>
      <c r="GAX7" s="344"/>
      <c r="GAY7" s="344"/>
      <c r="GAZ7" s="344"/>
      <c r="GBA7" s="344"/>
      <c r="GBB7" s="344"/>
      <c r="GBC7" s="344"/>
      <c r="GBD7" s="344"/>
      <c r="GBE7" s="344"/>
      <c r="GBF7" s="344"/>
      <c r="GBG7" s="344"/>
      <c r="GBH7" s="344"/>
      <c r="GBI7" s="344"/>
      <c r="GBJ7" s="344"/>
      <c r="GBK7" s="344"/>
      <c r="GBL7" s="344"/>
      <c r="GBM7" s="344"/>
      <c r="GBN7" s="344"/>
      <c r="GBO7" s="344"/>
      <c r="GBP7" s="344"/>
      <c r="GBQ7" s="344"/>
      <c r="GBR7" s="344"/>
      <c r="GBS7" s="344"/>
      <c r="GBT7" s="344"/>
      <c r="GBU7" s="344"/>
      <c r="GBV7" s="344"/>
      <c r="GBW7" s="344"/>
      <c r="GBX7" s="344"/>
      <c r="GBY7" s="344"/>
      <c r="GBZ7" s="344"/>
      <c r="GCA7" s="344"/>
      <c r="GCB7" s="344"/>
      <c r="GCC7" s="344"/>
      <c r="GCD7" s="344"/>
      <c r="GCE7" s="344"/>
      <c r="GCF7" s="344"/>
      <c r="GCG7" s="344"/>
      <c r="GCH7" s="344"/>
      <c r="GCI7" s="344"/>
      <c r="GCJ7" s="344"/>
      <c r="GCK7" s="344"/>
      <c r="GCL7" s="344"/>
      <c r="GCM7" s="344"/>
      <c r="GCN7" s="344"/>
      <c r="GCO7" s="344"/>
      <c r="GCP7" s="344"/>
      <c r="GCQ7" s="344"/>
      <c r="GCR7" s="344"/>
      <c r="GCS7" s="344"/>
      <c r="GCT7" s="344"/>
      <c r="GCU7" s="344"/>
      <c r="GCV7" s="344"/>
      <c r="GCW7" s="344"/>
      <c r="GCX7" s="344"/>
      <c r="GCY7" s="344"/>
      <c r="GCZ7" s="344"/>
      <c r="GDA7" s="344"/>
      <c r="GDB7" s="344"/>
      <c r="GDC7" s="344"/>
      <c r="GDD7" s="344"/>
      <c r="GDE7" s="344"/>
      <c r="GDF7" s="344"/>
      <c r="GDG7" s="344"/>
      <c r="GDH7" s="344"/>
      <c r="GDI7" s="344"/>
      <c r="GDJ7" s="344"/>
      <c r="GDK7" s="344"/>
      <c r="GDL7" s="344"/>
      <c r="GDM7" s="344"/>
      <c r="GDN7" s="344"/>
      <c r="GDO7" s="344"/>
      <c r="GDP7" s="344"/>
      <c r="GDQ7" s="344"/>
      <c r="GDR7" s="344"/>
      <c r="GDS7" s="344"/>
      <c r="GDT7" s="344"/>
      <c r="GDU7" s="344"/>
      <c r="GDV7" s="344"/>
      <c r="GDW7" s="344"/>
      <c r="GDX7" s="344"/>
      <c r="GDY7" s="344"/>
      <c r="GDZ7" s="344"/>
      <c r="GEA7" s="344"/>
      <c r="GEB7" s="344"/>
      <c r="GEC7" s="344"/>
      <c r="GED7" s="344"/>
      <c r="GEE7" s="344"/>
      <c r="GEF7" s="344"/>
      <c r="GEG7" s="344"/>
      <c r="GEH7" s="344"/>
      <c r="GEI7" s="344"/>
      <c r="GEJ7" s="344"/>
      <c r="GEK7" s="344"/>
      <c r="GEL7" s="344"/>
      <c r="GEM7" s="344"/>
      <c r="GEN7" s="344"/>
      <c r="GEO7" s="344"/>
      <c r="GEP7" s="344"/>
      <c r="GEQ7" s="344"/>
      <c r="GER7" s="344"/>
      <c r="GES7" s="344"/>
      <c r="GET7" s="344"/>
      <c r="GEU7" s="344"/>
      <c r="GEV7" s="344"/>
      <c r="GEW7" s="344"/>
      <c r="GEX7" s="344"/>
      <c r="GEY7" s="344"/>
      <c r="GEZ7" s="344"/>
      <c r="GFA7" s="344"/>
      <c r="GFB7" s="344"/>
      <c r="GFC7" s="344"/>
      <c r="GFD7" s="344"/>
      <c r="GFE7" s="344"/>
      <c r="GFF7" s="344"/>
      <c r="GFG7" s="344"/>
      <c r="GFH7" s="344"/>
      <c r="GFI7" s="344"/>
      <c r="GFJ7" s="344"/>
      <c r="GFK7" s="344"/>
      <c r="GFL7" s="344"/>
      <c r="GFM7" s="344"/>
      <c r="GFN7" s="344"/>
      <c r="GFO7" s="344"/>
      <c r="GFP7" s="344"/>
      <c r="GFQ7" s="344"/>
      <c r="GFR7" s="344"/>
      <c r="GFS7" s="344"/>
      <c r="GFT7" s="344"/>
      <c r="GFU7" s="344"/>
      <c r="GFV7" s="344"/>
      <c r="GFW7" s="344"/>
      <c r="GFX7" s="344"/>
      <c r="GFY7" s="344"/>
      <c r="GFZ7" s="344"/>
      <c r="GGA7" s="344"/>
      <c r="GGB7" s="344"/>
      <c r="GGC7" s="344"/>
      <c r="GGD7" s="344"/>
      <c r="GGE7" s="344"/>
      <c r="GGF7" s="344"/>
      <c r="GGG7" s="344"/>
      <c r="GGH7" s="344"/>
      <c r="GGI7" s="344"/>
      <c r="GGJ7" s="344"/>
      <c r="GGK7" s="344"/>
      <c r="GGL7" s="344"/>
      <c r="GGM7" s="344"/>
      <c r="GGN7" s="344"/>
      <c r="GGO7" s="344"/>
      <c r="GGP7" s="344"/>
      <c r="GGQ7" s="344"/>
      <c r="GGR7" s="344"/>
      <c r="GGS7" s="344"/>
      <c r="GGT7" s="344"/>
      <c r="GGU7" s="344"/>
      <c r="GGV7" s="344"/>
      <c r="GGW7" s="344"/>
      <c r="GGX7" s="344"/>
      <c r="GGY7" s="344"/>
      <c r="GGZ7" s="344"/>
      <c r="GHA7" s="344"/>
      <c r="GHB7" s="344"/>
      <c r="GHC7" s="344"/>
      <c r="GHD7" s="344"/>
      <c r="GHE7" s="344"/>
      <c r="GHF7" s="344"/>
      <c r="GHG7" s="344"/>
      <c r="GHH7" s="344"/>
      <c r="GHI7" s="344"/>
      <c r="GHJ7" s="344"/>
      <c r="GHK7" s="344"/>
      <c r="GHL7" s="344"/>
      <c r="GHM7" s="344"/>
      <c r="GHN7" s="344"/>
      <c r="GHO7" s="344"/>
      <c r="GHP7" s="344"/>
      <c r="GHQ7" s="344"/>
      <c r="GHR7" s="344"/>
      <c r="GHS7" s="344"/>
      <c r="GHT7" s="344"/>
      <c r="GHU7" s="344"/>
      <c r="GHV7" s="344"/>
      <c r="GHW7" s="344"/>
      <c r="GHX7" s="344"/>
      <c r="GHY7" s="344"/>
      <c r="GHZ7" s="344"/>
      <c r="GIA7" s="344"/>
      <c r="GIB7" s="344"/>
      <c r="GIC7" s="344"/>
      <c r="GID7" s="344"/>
      <c r="GIE7" s="344"/>
      <c r="GIF7" s="344"/>
      <c r="GIG7" s="344"/>
      <c r="GIH7" s="344"/>
      <c r="GII7" s="344"/>
      <c r="GIJ7" s="344"/>
      <c r="GIK7" s="344"/>
      <c r="GIL7" s="344"/>
      <c r="GIM7" s="344"/>
      <c r="GIN7" s="344"/>
      <c r="GIO7" s="344"/>
      <c r="GIP7" s="344"/>
      <c r="GIQ7" s="344"/>
      <c r="GIR7" s="344"/>
      <c r="GIS7" s="344"/>
      <c r="GIT7" s="344"/>
      <c r="GIU7" s="344"/>
      <c r="GIV7" s="344"/>
      <c r="GIW7" s="344"/>
      <c r="GIX7" s="344"/>
      <c r="GIY7" s="344"/>
      <c r="GIZ7" s="344"/>
      <c r="GJA7" s="344"/>
      <c r="GJB7" s="344"/>
      <c r="GJC7" s="344"/>
      <c r="GJD7" s="344"/>
      <c r="GJE7" s="344"/>
      <c r="GJF7" s="344"/>
      <c r="GJG7" s="344"/>
      <c r="GJH7" s="344"/>
      <c r="GJI7" s="344"/>
      <c r="GJJ7" s="344"/>
      <c r="GJK7" s="344"/>
      <c r="GJL7" s="344"/>
      <c r="GJM7" s="344"/>
      <c r="GJN7" s="344"/>
      <c r="GJO7" s="344"/>
      <c r="GJP7" s="344"/>
      <c r="GJQ7" s="344"/>
      <c r="GJR7" s="344"/>
      <c r="GJS7" s="344"/>
      <c r="GJT7" s="344"/>
      <c r="GJU7" s="344"/>
      <c r="GJV7" s="344"/>
      <c r="GJW7" s="344"/>
      <c r="GJX7" s="344"/>
      <c r="GJY7" s="344"/>
      <c r="GJZ7" s="344"/>
      <c r="GKA7" s="344"/>
      <c r="GKB7" s="344"/>
      <c r="GKC7" s="344"/>
      <c r="GKD7" s="344"/>
      <c r="GKE7" s="344"/>
      <c r="GKF7" s="344"/>
      <c r="GKG7" s="344"/>
      <c r="GKH7" s="344"/>
      <c r="GKI7" s="344"/>
      <c r="GKJ7" s="344"/>
      <c r="GKK7" s="344"/>
      <c r="GKL7" s="344"/>
      <c r="GKM7" s="344"/>
      <c r="GKN7" s="344"/>
      <c r="GKO7" s="344"/>
      <c r="GKP7" s="344"/>
      <c r="GKQ7" s="344"/>
      <c r="GKR7" s="344"/>
      <c r="GKS7" s="344"/>
      <c r="GKT7" s="344"/>
      <c r="GKU7" s="344"/>
      <c r="GKV7" s="344"/>
      <c r="GKW7" s="344"/>
      <c r="GKX7" s="344"/>
      <c r="GKY7" s="344"/>
      <c r="GKZ7" s="344"/>
      <c r="GLA7" s="344"/>
      <c r="GLB7" s="344"/>
      <c r="GLC7" s="344"/>
      <c r="GLD7" s="344"/>
      <c r="GLE7" s="344"/>
      <c r="GLF7" s="344"/>
      <c r="GLG7" s="344"/>
      <c r="GLH7" s="344"/>
      <c r="GLI7" s="344"/>
      <c r="GLJ7" s="344"/>
      <c r="GLK7" s="344"/>
      <c r="GLL7" s="344"/>
      <c r="GLM7" s="344"/>
      <c r="GLN7" s="344"/>
      <c r="GLO7" s="344"/>
      <c r="GLP7" s="344"/>
      <c r="GLQ7" s="344"/>
      <c r="GLR7" s="344"/>
      <c r="GLS7" s="344"/>
      <c r="GLT7" s="344"/>
      <c r="GLU7" s="344"/>
      <c r="GLV7" s="344"/>
      <c r="GLW7" s="344"/>
      <c r="GLX7" s="344"/>
      <c r="GLY7" s="344"/>
      <c r="GLZ7" s="344"/>
      <c r="GMA7" s="344"/>
      <c r="GMB7" s="344"/>
      <c r="GMC7" s="344"/>
      <c r="GMD7" s="344"/>
      <c r="GME7" s="344"/>
      <c r="GMF7" s="344"/>
      <c r="GMG7" s="344"/>
      <c r="GMH7" s="344"/>
      <c r="GMI7" s="344"/>
      <c r="GMJ7" s="344"/>
      <c r="GMK7" s="344"/>
      <c r="GML7" s="344"/>
      <c r="GMM7" s="344"/>
      <c r="GMN7" s="344"/>
      <c r="GMO7" s="344"/>
      <c r="GMP7" s="344"/>
      <c r="GMQ7" s="344"/>
      <c r="GMR7" s="344"/>
      <c r="GMS7" s="344"/>
      <c r="GMT7" s="344"/>
      <c r="GMU7" s="344"/>
      <c r="GMV7" s="344"/>
      <c r="GMW7" s="344"/>
      <c r="GMX7" s="344"/>
      <c r="GMY7" s="344"/>
      <c r="GMZ7" s="344"/>
      <c r="GNA7" s="344"/>
      <c r="GNB7" s="344"/>
      <c r="GNC7" s="344"/>
      <c r="GND7" s="344"/>
      <c r="GNE7" s="344"/>
      <c r="GNF7" s="344"/>
      <c r="GNG7" s="344"/>
      <c r="GNH7" s="344"/>
      <c r="GNI7" s="344"/>
      <c r="GNJ7" s="344"/>
      <c r="GNK7" s="344"/>
      <c r="GNL7" s="344"/>
      <c r="GNM7" s="344"/>
      <c r="GNN7" s="344"/>
      <c r="GNO7" s="344"/>
      <c r="GNP7" s="344"/>
      <c r="GNQ7" s="344"/>
      <c r="GNR7" s="344"/>
      <c r="GNS7" s="344"/>
      <c r="GNT7" s="344"/>
      <c r="GNU7" s="344"/>
      <c r="GNV7" s="344"/>
      <c r="GNW7" s="344"/>
      <c r="GNX7" s="344"/>
      <c r="GNY7" s="344"/>
      <c r="GNZ7" s="344"/>
      <c r="GOA7" s="344"/>
      <c r="GOB7" s="344"/>
      <c r="GOC7" s="344"/>
      <c r="GOD7" s="344"/>
      <c r="GOE7" s="344"/>
      <c r="GOF7" s="344"/>
      <c r="GOG7" s="344"/>
      <c r="GOH7" s="344"/>
      <c r="GOI7" s="344"/>
      <c r="GOJ7" s="344"/>
      <c r="GOK7" s="344"/>
      <c r="GOL7" s="344"/>
      <c r="GOM7" s="344"/>
      <c r="GON7" s="344"/>
      <c r="GOO7" s="344"/>
      <c r="GOP7" s="344"/>
      <c r="GOQ7" s="344"/>
      <c r="GOR7" s="344"/>
      <c r="GOS7" s="344"/>
      <c r="GOT7" s="344"/>
      <c r="GOU7" s="344"/>
      <c r="GOV7" s="344"/>
      <c r="GOW7" s="344"/>
      <c r="GOX7" s="344"/>
      <c r="GOY7" s="344"/>
      <c r="GOZ7" s="344"/>
      <c r="GPA7" s="344"/>
      <c r="GPB7" s="344"/>
      <c r="GPC7" s="344"/>
      <c r="GPD7" s="344"/>
      <c r="GPE7" s="344"/>
      <c r="GPF7" s="344"/>
      <c r="GPG7" s="344"/>
      <c r="GPH7" s="344"/>
      <c r="GPI7" s="344"/>
      <c r="GPJ7" s="344"/>
      <c r="GPK7" s="344"/>
      <c r="GPL7" s="344"/>
      <c r="GPM7" s="344"/>
      <c r="GPN7" s="344"/>
      <c r="GPO7" s="344"/>
      <c r="GPP7" s="344"/>
      <c r="GPQ7" s="344"/>
      <c r="GPR7" s="344"/>
      <c r="GPS7" s="344"/>
      <c r="GPT7" s="344"/>
      <c r="GPU7" s="344"/>
      <c r="GPV7" s="344"/>
      <c r="GPW7" s="344"/>
      <c r="GPX7" s="344"/>
      <c r="GPY7" s="344"/>
      <c r="GPZ7" s="344"/>
      <c r="GQA7" s="344"/>
      <c r="GQB7" s="344"/>
      <c r="GQC7" s="344"/>
      <c r="GQD7" s="344"/>
      <c r="GQE7" s="344"/>
      <c r="GQF7" s="344"/>
      <c r="GQG7" s="344"/>
      <c r="GQH7" s="344"/>
      <c r="GQI7" s="344"/>
      <c r="GQJ7" s="344"/>
      <c r="GQK7" s="344"/>
      <c r="GQL7" s="344"/>
      <c r="GQM7" s="344"/>
      <c r="GQN7" s="344"/>
      <c r="GQO7" s="344"/>
      <c r="GQP7" s="344"/>
      <c r="GQQ7" s="344"/>
      <c r="GQR7" s="344"/>
      <c r="GQS7" s="344"/>
      <c r="GQT7" s="344"/>
      <c r="GQU7" s="344"/>
      <c r="GQV7" s="344"/>
      <c r="GQW7" s="344"/>
      <c r="GQX7" s="344"/>
      <c r="GQY7" s="344"/>
      <c r="GQZ7" s="344"/>
      <c r="GRA7" s="344"/>
      <c r="GRB7" s="344"/>
      <c r="GRC7" s="344"/>
      <c r="GRD7" s="344"/>
      <c r="GRE7" s="344"/>
      <c r="GRF7" s="344"/>
      <c r="GRG7" s="344"/>
      <c r="GRH7" s="344"/>
      <c r="GRI7" s="344"/>
      <c r="GRJ7" s="344"/>
      <c r="GRK7" s="344"/>
      <c r="GRL7" s="344"/>
      <c r="GRM7" s="344"/>
      <c r="GRN7" s="344"/>
      <c r="GRO7" s="344"/>
      <c r="GRP7" s="344"/>
      <c r="GRQ7" s="344"/>
      <c r="GRR7" s="344"/>
      <c r="GRS7" s="344"/>
      <c r="GRT7" s="344"/>
      <c r="GRU7" s="344"/>
      <c r="GRV7" s="344"/>
      <c r="GRW7" s="344"/>
      <c r="GRX7" s="344"/>
      <c r="GRY7" s="344"/>
      <c r="GRZ7" s="344"/>
      <c r="GSA7" s="344"/>
      <c r="GSB7" s="344"/>
      <c r="GSC7" s="344"/>
      <c r="GSD7" s="344"/>
      <c r="GSE7" s="344"/>
      <c r="GSF7" s="344"/>
      <c r="GSG7" s="344"/>
      <c r="GSH7" s="344"/>
      <c r="GSI7" s="344"/>
      <c r="GSJ7" s="344"/>
      <c r="GSK7" s="344"/>
      <c r="GSL7" s="344"/>
      <c r="GSM7" s="344"/>
      <c r="GSN7" s="344"/>
      <c r="GSO7" s="344"/>
      <c r="GSP7" s="344"/>
      <c r="GSQ7" s="344"/>
      <c r="GSR7" s="344"/>
      <c r="GSS7" s="344"/>
      <c r="GST7" s="344"/>
      <c r="GSU7" s="344"/>
      <c r="GSV7" s="344"/>
      <c r="GSW7" s="344"/>
      <c r="GSX7" s="344"/>
      <c r="GSY7" s="344"/>
      <c r="GSZ7" s="344"/>
      <c r="GTA7" s="344"/>
      <c r="GTB7" s="344"/>
      <c r="GTC7" s="344"/>
      <c r="GTD7" s="344"/>
      <c r="GTE7" s="344"/>
      <c r="GTF7" s="344"/>
      <c r="GTG7" s="344"/>
      <c r="GTH7" s="344"/>
      <c r="GTI7" s="344"/>
      <c r="GTJ7" s="344"/>
      <c r="GTK7" s="344"/>
      <c r="GTL7" s="344"/>
      <c r="GTM7" s="344"/>
      <c r="GTN7" s="344"/>
      <c r="GTO7" s="344"/>
      <c r="GTP7" s="344"/>
      <c r="GTQ7" s="344"/>
      <c r="GTR7" s="344"/>
      <c r="GTS7" s="344"/>
      <c r="GTT7" s="344"/>
      <c r="GTU7" s="344"/>
      <c r="GTV7" s="344"/>
      <c r="GTW7" s="344"/>
      <c r="GTX7" s="344"/>
      <c r="GTY7" s="344"/>
      <c r="GTZ7" s="344"/>
      <c r="GUA7" s="344"/>
      <c r="GUB7" s="344"/>
      <c r="GUC7" s="344"/>
      <c r="GUD7" s="344"/>
      <c r="GUE7" s="344"/>
      <c r="GUF7" s="344"/>
      <c r="GUG7" s="344"/>
      <c r="GUH7" s="344"/>
      <c r="GUI7" s="344"/>
      <c r="GUJ7" s="344"/>
      <c r="GUK7" s="344"/>
      <c r="GUL7" s="344"/>
      <c r="GUM7" s="344"/>
      <c r="GUN7" s="344"/>
      <c r="GUO7" s="344"/>
      <c r="GUP7" s="344"/>
      <c r="GUQ7" s="344"/>
      <c r="GUR7" s="344"/>
      <c r="GUS7" s="344"/>
      <c r="GUT7" s="344"/>
      <c r="GUU7" s="344"/>
      <c r="GUV7" s="344"/>
      <c r="GUW7" s="344"/>
      <c r="GUX7" s="344"/>
      <c r="GUY7" s="344"/>
      <c r="GUZ7" s="344"/>
      <c r="GVA7" s="344"/>
      <c r="GVB7" s="344"/>
      <c r="GVC7" s="344"/>
      <c r="GVD7" s="344"/>
      <c r="GVE7" s="344"/>
      <c r="GVF7" s="344"/>
      <c r="GVG7" s="344"/>
      <c r="GVH7" s="344"/>
      <c r="GVI7" s="344"/>
      <c r="GVJ7" s="344"/>
      <c r="GVK7" s="344"/>
      <c r="GVL7" s="344"/>
      <c r="GVM7" s="344"/>
      <c r="GVN7" s="344"/>
      <c r="GVO7" s="344"/>
      <c r="GVP7" s="344"/>
      <c r="GVQ7" s="344"/>
      <c r="GVR7" s="344"/>
      <c r="GVS7" s="344"/>
      <c r="GVT7" s="344"/>
      <c r="GVU7" s="344"/>
      <c r="GVV7" s="344"/>
      <c r="GVW7" s="344"/>
      <c r="GVX7" s="344"/>
      <c r="GVY7" s="344"/>
      <c r="GVZ7" s="344"/>
      <c r="GWA7" s="344"/>
      <c r="GWB7" s="344"/>
      <c r="GWC7" s="344"/>
      <c r="GWD7" s="344"/>
      <c r="GWE7" s="344"/>
      <c r="GWF7" s="344"/>
      <c r="GWG7" s="344"/>
      <c r="GWH7" s="344"/>
      <c r="GWI7" s="344"/>
      <c r="GWJ7" s="344"/>
      <c r="GWK7" s="344"/>
      <c r="GWL7" s="344"/>
      <c r="GWM7" s="344"/>
      <c r="GWN7" s="344"/>
      <c r="GWO7" s="344"/>
      <c r="GWP7" s="344"/>
      <c r="GWQ7" s="344"/>
      <c r="GWR7" s="344"/>
      <c r="GWS7" s="344"/>
      <c r="GWT7" s="344"/>
      <c r="GWU7" s="344"/>
      <c r="GWV7" s="344"/>
      <c r="GWW7" s="344"/>
      <c r="GWX7" s="344"/>
      <c r="GWY7" s="344"/>
      <c r="GWZ7" s="344"/>
      <c r="GXA7" s="344"/>
      <c r="GXB7" s="344"/>
      <c r="GXC7" s="344"/>
      <c r="GXD7" s="344"/>
      <c r="GXE7" s="344"/>
      <c r="GXF7" s="344"/>
      <c r="GXG7" s="344"/>
      <c r="GXH7" s="344"/>
      <c r="GXI7" s="344"/>
      <c r="GXJ7" s="344"/>
      <c r="GXK7" s="344"/>
      <c r="GXL7" s="344"/>
      <c r="GXM7" s="344"/>
      <c r="GXN7" s="344"/>
      <c r="GXO7" s="344"/>
      <c r="GXP7" s="344"/>
      <c r="GXQ7" s="344"/>
      <c r="GXR7" s="344"/>
      <c r="GXS7" s="344"/>
      <c r="GXT7" s="344"/>
      <c r="GXU7" s="344"/>
      <c r="GXV7" s="344"/>
      <c r="GXW7" s="344"/>
      <c r="GXX7" s="344"/>
      <c r="GXY7" s="344"/>
      <c r="GXZ7" s="344"/>
      <c r="GYA7" s="344"/>
      <c r="GYB7" s="344"/>
      <c r="GYC7" s="344"/>
      <c r="GYD7" s="344"/>
      <c r="GYE7" s="344"/>
      <c r="GYF7" s="344"/>
      <c r="GYG7" s="344"/>
      <c r="GYH7" s="344"/>
      <c r="GYI7" s="344"/>
      <c r="GYJ7" s="344"/>
      <c r="GYK7" s="344"/>
      <c r="GYL7" s="344"/>
      <c r="GYM7" s="344"/>
      <c r="GYN7" s="344"/>
      <c r="GYO7" s="344"/>
      <c r="GYP7" s="344"/>
      <c r="GYQ7" s="344"/>
      <c r="GYR7" s="344"/>
      <c r="GYS7" s="344"/>
      <c r="GYT7" s="344"/>
      <c r="GYU7" s="344"/>
      <c r="GYV7" s="344"/>
      <c r="GYW7" s="344"/>
      <c r="GYX7" s="344"/>
      <c r="GYY7" s="344"/>
      <c r="GYZ7" s="344"/>
      <c r="GZA7" s="344"/>
      <c r="GZB7" s="344"/>
      <c r="GZC7" s="344"/>
      <c r="GZD7" s="344"/>
      <c r="GZE7" s="344"/>
      <c r="GZF7" s="344"/>
      <c r="GZG7" s="344"/>
      <c r="GZH7" s="344"/>
      <c r="GZI7" s="344"/>
      <c r="GZJ7" s="344"/>
      <c r="GZK7" s="344"/>
      <c r="GZL7" s="344"/>
      <c r="GZM7" s="344"/>
      <c r="GZN7" s="344"/>
      <c r="GZO7" s="344"/>
      <c r="GZP7" s="344"/>
      <c r="GZQ7" s="344"/>
      <c r="GZR7" s="344"/>
      <c r="GZS7" s="344"/>
      <c r="GZT7" s="344"/>
      <c r="GZU7" s="344"/>
      <c r="GZV7" s="344"/>
      <c r="GZW7" s="344"/>
      <c r="GZX7" s="344"/>
      <c r="GZY7" s="344"/>
      <c r="GZZ7" s="344"/>
      <c r="HAA7" s="344"/>
      <c r="HAB7" s="344"/>
      <c r="HAC7" s="344"/>
      <c r="HAD7" s="344"/>
      <c r="HAE7" s="344"/>
      <c r="HAF7" s="344"/>
      <c r="HAG7" s="344"/>
      <c r="HAH7" s="344"/>
      <c r="HAI7" s="344"/>
      <c r="HAJ7" s="344"/>
      <c r="HAK7" s="344"/>
      <c r="HAL7" s="344"/>
      <c r="HAM7" s="344"/>
      <c r="HAN7" s="344"/>
      <c r="HAO7" s="344"/>
      <c r="HAP7" s="344"/>
      <c r="HAQ7" s="344"/>
      <c r="HAR7" s="344"/>
      <c r="HAS7" s="344"/>
      <c r="HAT7" s="344"/>
      <c r="HAU7" s="344"/>
      <c r="HAV7" s="344"/>
      <c r="HAW7" s="344"/>
      <c r="HAX7" s="344"/>
      <c r="HAY7" s="344"/>
      <c r="HAZ7" s="344"/>
      <c r="HBA7" s="344"/>
      <c r="HBB7" s="344"/>
      <c r="HBC7" s="344"/>
      <c r="HBD7" s="344"/>
      <c r="HBE7" s="344"/>
      <c r="HBF7" s="344"/>
      <c r="HBG7" s="344"/>
      <c r="HBH7" s="344"/>
      <c r="HBI7" s="344"/>
      <c r="HBJ7" s="344"/>
      <c r="HBK7" s="344"/>
      <c r="HBL7" s="344"/>
      <c r="HBM7" s="344"/>
      <c r="HBN7" s="344"/>
      <c r="HBO7" s="344"/>
      <c r="HBP7" s="344"/>
      <c r="HBQ7" s="344"/>
      <c r="HBR7" s="344"/>
      <c r="HBS7" s="344"/>
      <c r="HBT7" s="344"/>
      <c r="HBU7" s="344"/>
      <c r="HBV7" s="344"/>
      <c r="HBW7" s="344"/>
      <c r="HBX7" s="344"/>
      <c r="HBY7" s="344"/>
      <c r="HBZ7" s="344"/>
      <c r="HCA7" s="344"/>
      <c r="HCB7" s="344"/>
      <c r="HCC7" s="344"/>
      <c r="HCD7" s="344"/>
      <c r="HCE7" s="344"/>
      <c r="HCF7" s="344"/>
      <c r="HCG7" s="344"/>
      <c r="HCH7" s="344"/>
      <c r="HCI7" s="344"/>
      <c r="HCJ7" s="344"/>
      <c r="HCK7" s="344"/>
      <c r="HCL7" s="344"/>
      <c r="HCM7" s="344"/>
      <c r="HCN7" s="344"/>
      <c r="HCO7" s="344"/>
      <c r="HCP7" s="344"/>
      <c r="HCQ7" s="344"/>
      <c r="HCR7" s="344"/>
      <c r="HCS7" s="344"/>
      <c r="HCT7" s="344"/>
      <c r="HCU7" s="344"/>
      <c r="HCV7" s="344"/>
      <c r="HCW7" s="344"/>
      <c r="HCX7" s="344"/>
      <c r="HCY7" s="344"/>
      <c r="HCZ7" s="344"/>
      <c r="HDA7" s="344"/>
      <c r="HDB7" s="344"/>
      <c r="HDC7" s="344"/>
      <c r="HDD7" s="344"/>
      <c r="HDE7" s="344"/>
      <c r="HDF7" s="344"/>
      <c r="HDG7" s="344"/>
      <c r="HDH7" s="344"/>
      <c r="HDI7" s="344"/>
      <c r="HDJ7" s="344"/>
      <c r="HDK7" s="344"/>
      <c r="HDL7" s="344"/>
      <c r="HDM7" s="344"/>
      <c r="HDN7" s="344"/>
      <c r="HDO7" s="344"/>
      <c r="HDP7" s="344"/>
      <c r="HDQ7" s="344"/>
      <c r="HDR7" s="344"/>
      <c r="HDS7" s="344"/>
      <c r="HDT7" s="344"/>
      <c r="HDU7" s="344"/>
      <c r="HDV7" s="344"/>
      <c r="HDW7" s="344"/>
      <c r="HDX7" s="344"/>
      <c r="HDY7" s="344"/>
      <c r="HDZ7" s="344"/>
      <c r="HEA7" s="344"/>
      <c r="HEB7" s="344"/>
      <c r="HEC7" s="344"/>
      <c r="HED7" s="344"/>
      <c r="HEE7" s="344"/>
      <c r="HEF7" s="344"/>
      <c r="HEG7" s="344"/>
      <c r="HEH7" s="344"/>
      <c r="HEI7" s="344"/>
      <c r="HEJ7" s="344"/>
      <c r="HEK7" s="344"/>
      <c r="HEL7" s="344"/>
      <c r="HEM7" s="344"/>
      <c r="HEN7" s="344"/>
      <c r="HEO7" s="344"/>
      <c r="HEP7" s="344"/>
      <c r="HEQ7" s="344"/>
      <c r="HER7" s="344"/>
      <c r="HES7" s="344"/>
      <c r="HET7" s="344"/>
      <c r="HEU7" s="344"/>
      <c r="HEV7" s="344"/>
      <c r="HEW7" s="344"/>
      <c r="HEX7" s="344"/>
      <c r="HEY7" s="344"/>
      <c r="HEZ7" s="344"/>
      <c r="HFA7" s="344"/>
      <c r="HFB7" s="344"/>
      <c r="HFC7" s="344"/>
      <c r="HFD7" s="344"/>
      <c r="HFE7" s="344"/>
      <c r="HFF7" s="344"/>
      <c r="HFG7" s="344"/>
      <c r="HFH7" s="344"/>
      <c r="HFI7" s="344"/>
      <c r="HFJ7" s="344"/>
      <c r="HFK7" s="344"/>
      <c r="HFL7" s="344"/>
      <c r="HFM7" s="344"/>
      <c r="HFN7" s="344"/>
      <c r="HFO7" s="344"/>
      <c r="HFP7" s="344"/>
      <c r="HFQ7" s="344"/>
      <c r="HFR7" s="344"/>
      <c r="HFS7" s="344"/>
      <c r="HFT7" s="344"/>
      <c r="HFU7" s="344"/>
      <c r="HFV7" s="344"/>
      <c r="HFW7" s="344"/>
      <c r="HFX7" s="344"/>
      <c r="HFY7" s="344"/>
      <c r="HFZ7" s="344"/>
      <c r="HGA7" s="344"/>
      <c r="HGB7" s="344"/>
      <c r="HGC7" s="344"/>
      <c r="HGD7" s="344"/>
      <c r="HGE7" s="344"/>
      <c r="HGF7" s="344"/>
      <c r="HGG7" s="344"/>
      <c r="HGH7" s="344"/>
      <c r="HGI7" s="344"/>
      <c r="HGJ7" s="344"/>
      <c r="HGK7" s="344"/>
      <c r="HGL7" s="344"/>
      <c r="HGM7" s="344"/>
      <c r="HGN7" s="344"/>
      <c r="HGO7" s="344"/>
      <c r="HGP7" s="344"/>
      <c r="HGQ7" s="344"/>
      <c r="HGR7" s="344"/>
      <c r="HGS7" s="344"/>
      <c r="HGT7" s="344"/>
      <c r="HGU7" s="344"/>
      <c r="HGV7" s="344"/>
      <c r="HGW7" s="344"/>
      <c r="HGX7" s="344"/>
      <c r="HGY7" s="344"/>
      <c r="HGZ7" s="344"/>
      <c r="HHA7" s="344"/>
      <c r="HHB7" s="344"/>
      <c r="HHC7" s="344"/>
      <c r="HHD7" s="344"/>
      <c r="HHE7" s="344"/>
      <c r="HHF7" s="344"/>
      <c r="HHG7" s="344"/>
      <c r="HHH7" s="344"/>
      <c r="HHI7" s="344"/>
      <c r="HHJ7" s="344"/>
      <c r="HHK7" s="344"/>
      <c r="HHL7" s="344"/>
      <c r="HHM7" s="344"/>
      <c r="HHN7" s="344"/>
      <c r="HHO7" s="344"/>
      <c r="HHP7" s="344"/>
      <c r="HHQ7" s="344"/>
      <c r="HHR7" s="344"/>
      <c r="HHS7" s="344"/>
      <c r="HHT7" s="344"/>
      <c r="HHU7" s="344"/>
      <c r="HHV7" s="344"/>
      <c r="HHW7" s="344"/>
      <c r="HHX7" s="344"/>
      <c r="HHY7" s="344"/>
      <c r="HHZ7" s="344"/>
      <c r="HIA7" s="344"/>
      <c r="HIB7" s="344"/>
      <c r="HIC7" s="344"/>
      <c r="HID7" s="344"/>
      <c r="HIE7" s="344"/>
      <c r="HIF7" s="344"/>
      <c r="HIG7" s="344"/>
      <c r="HIH7" s="344"/>
      <c r="HII7" s="344"/>
      <c r="HIJ7" s="344"/>
      <c r="HIK7" s="344"/>
      <c r="HIL7" s="344"/>
      <c r="HIM7" s="344"/>
      <c r="HIN7" s="344"/>
      <c r="HIO7" s="344"/>
      <c r="HIP7" s="344"/>
      <c r="HIQ7" s="344"/>
      <c r="HIR7" s="344"/>
      <c r="HIS7" s="344"/>
      <c r="HIT7" s="344"/>
      <c r="HIU7" s="344"/>
      <c r="HIV7" s="344"/>
      <c r="HIW7" s="344"/>
      <c r="HIX7" s="344"/>
      <c r="HIY7" s="344"/>
      <c r="HIZ7" s="344"/>
      <c r="HJA7" s="344"/>
      <c r="HJB7" s="344"/>
      <c r="HJC7" s="344"/>
      <c r="HJD7" s="344"/>
      <c r="HJE7" s="344"/>
      <c r="HJF7" s="344"/>
      <c r="HJG7" s="344"/>
      <c r="HJH7" s="344"/>
      <c r="HJI7" s="344"/>
      <c r="HJJ7" s="344"/>
      <c r="HJK7" s="344"/>
      <c r="HJL7" s="344"/>
      <c r="HJM7" s="344"/>
      <c r="HJN7" s="344"/>
      <c r="HJO7" s="344"/>
      <c r="HJP7" s="344"/>
      <c r="HJQ7" s="344"/>
      <c r="HJR7" s="344"/>
      <c r="HJS7" s="344"/>
      <c r="HJT7" s="344"/>
      <c r="HJU7" s="344"/>
      <c r="HJV7" s="344"/>
      <c r="HJW7" s="344"/>
      <c r="HJX7" s="344"/>
      <c r="HJY7" s="344"/>
      <c r="HJZ7" s="344"/>
      <c r="HKA7" s="344"/>
      <c r="HKB7" s="344"/>
      <c r="HKC7" s="344"/>
      <c r="HKD7" s="344"/>
      <c r="HKE7" s="344"/>
      <c r="HKF7" s="344"/>
      <c r="HKG7" s="344"/>
      <c r="HKH7" s="344"/>
      <c r="HKI7" s="344"/>
      <c r="HKJ7" s="344"/>
      <c r="HKK7" s="344"/>
      <c r="HKL7" s="344"/>
      <c r="HKM7" s="344"/>
      <c r="HKN7" s="344"/>
      <c r="HKO7" s="344"/>
      <c r="HKP7" s="344"/>
      <c r="HKQ7" s="344"/>
      <c r="HKR7" s="344"/>
      <c r="HKS7" s="344"/>
      <c r="HKT7" s="344"/>
      <c r="HKU7" s="344"/>
      <c r="HKV7" s="344"/>
      <c r="HKW7" s="344"/>
      <c r="HKX7" s="344"/>
      <c r="HKY7" s="344"/>
      <c r="HKZ7" s="344"/>
      <c r="HLA7" s="344"/>
      <c r="HLB7" s="344"/>
      <c r="HLC7" s="344"/>
      <c r="HLD7" s="344"/>
      <c r="HLE7" s="344"/>
      <c r="HLF7" s="344"/>
      <c r="HLG7" s="344"/>
      <c r="HLH7" s="344"/>
      <c r="HLI7" s="344"/>
      <c r="HLJ7" s="344"/>
      <c r="HLK7" s="344"/>
      <c r="HLL7" s="344"/>
      <c r="HLM7" s="344"/>
      <c r="HLN7" s="344"/>
      <c r="HLO7" s="344"/>
      <c r="HLP7" s="344"/>
      <c r="HLQ7" s="344"/>
      <c r="HLR7" s="344"/>
      <c r="HLS7" s="344"/>
      <c r="HLT7" s="344"/>
      <c r="HLU7" s="344"/>
      <c r="HLV7" s="344"/>
      <c r="HLW7" s="344"/>
      <c r="HLX7" s="344"/>
      <c r="HLY7" s="344"/>
      <c r="HLZ7" s="344"/>
      <c r="HMA7" s="344"/>
      <c r="HMB7" s="344"/>
      <c r="HMC7" s="344"/>
      <c r="HMD7" s="344"/>
      <c r="HME7" s="344"/>
      <c r="HMF7" s="344"/>
      <c r="HMG7" s="344"/>
      <c r="HMH7" s="344"/>
      <c r="HMI7" s="344"/>
      <c r="HMJ7" s="344"/>
      <c r="HMK7" s="344"/>
      <c r="HML7" s="344"/>
      <c r="HMM7" s="344"/>
      <c r="HMN7" s="344"/>
      <c r="HMO7" s="344"/>
      <c r="HMP7" s="344"/>
      <c r="HMQ7" s="344"/>
      <c r="HMR7" s="344"/>
      <c r="HMS7" s="344"/>
      <c r="HMT7" s="344"/>
      <c r="HMU7" s="344"/>
      <c r="HMV7" s="344"/>
      <c r="HMW7" s="344"/>
      <c r="HMX7" s="344"/>
      <c r="HMY7" s="344"/>
      <c r="HMZ7" s="344"/>
      <c r="HNA7" s="344"/>
      <c r="HNB7" s="344"/>
      <c r="HNC7" s="344"/>
      <c r="HND7" s="344"/>
      <c r="HNE7" s="344"/>
      <c r="HNF7" s="344"/>
      <c r="HNG7" s="344"/>
      <c r="HNH7" s="344"/>
      <c r="HNI7" s="344"/>
      <c r="HNJ7" s="344"/>
      <c r="HNK7" s="344"/>
      <c r="HNL7" s="344"/>
      <c r="HNM7" s="344"/>
      <c r="HNN7" s="344"/>
      <c r="HNO7" s="344"/>
      <c r="HNP7" s="344"/>
      <c r="HNQ7" s="344"/>
      <c r="HNR7" s="344"/>
      <c r="HNS7" s="344"/>
      <c r="HNT7" s="344"/>
      <c r="HNU7" s="344"/>
      <c r="HNV7" s="344"/>
      <c r="HNW7" s="344"/>
      <c r="HNX7" s="344"/>
      <c r="HNY7" s="344"/>
      <c r="HNZ7" s="344"/>
      <c r="HOA7" s="344"/>
      <c r="HOB7" s="344"/>
      <c r="HOC7" s="344"/>
      <c r="HOD7" s="344"/>
      <c r="HOE7" s="344"/>
      <c r="HOF7" s="344"/>
      <c r="HOG7" s="344"/>
      <c r="HOH7" s="344"/>
      <c r="HOI7" s="344"/>
      <c r="HOJ7" s="344"/>
      <c r="HOK7" s="344"/>
      <c r="HOL7" s="344"/>
      <c r="HOM7" s="344"/>
      <c r="HON7" s="344"/>
      <c r="HOO7" s="344"/>
      <c r="HOP7" s="344"/>
      <c r="HOQ7" s="344"/>
      <c r="HOR7" s="344"/>
      <c r="HOS7" s="344"/>
      <c r="HOT7" s="344"/>
      <c r="HOU7" s="344"/>
      <c r="HOV7" s="344"/>
      <c r="HOW7" s="344"/>
      <c r="HOX7" s="344"/>
      <c r="HOY7" s="344"/>
      <c r="HOZ7" s="344"/>
      <c r="HPA7" s="344"/>
      <c r="HPB7" s="344"/>
      <c r="HPC7" s="344"/>
      <c r="HPD7" s="344"/>
      <c r="HPE7" s="344"/>
      <c r="HPF7" s="344"/>
      <c r="HPG7" s="344"/>
      <c r="HPH7" s="344"/>
      <c r="HPI7" s="344"/>
      <c r="HPJ7" s="344"/>
      <c r="HPK7" s="344"/>
      <c r="HPL7" s="344"/>
      <c r="HPM7" s="344"/>
      <c r="HPN7" s="344"/>
      <c r="HPO7" s="344"/>
      <c r="HPP7" s="344"/>
      <c r="HPQ7" s="344"/>
      <c r="HPR7" s="344"/>
      <c r="HPS7" s="344"/>
      <c r="HPT7" s="344"/>
      <c r="HPU7" s="344"/>
      <c r="HPV7" s="344"/>
      <c r="HPW7" s="344"/>
      <c r="HPX7" s="344"/>
      <c r="HPY7" s="344"/>
      <c r="HPZ7" s="344"/>
      <c r="HQA7" s="344"/>
      <c r="HQB7" s="344"/>
      <c r="HQC7" s="344"/>
      <c r="HQD7" s="344"/>
      <c r="HQE7" s="344"/>
      <c r="HQF7" s="344"/>
      <c r="HQG7" s="344"/>
      <c r="HQH7" s="344"/>
      <c r="HQI7" s="344"/>
      <c r="HQJ7" s="344"/>
      <c r="HQK7" s="344"/>
      <c r="HQL7" s="344"/>
      <c r="HQM7" s="344"/>
      <c r="HQN7" s="344"/>
      <c r="HQO7" s="344"/>
      <c r="HQP7" s="344"/>
      <c r="HQQ7" s="344"/>
      <c r="HQR7" s="344"/>
      <c r="HQS7" s="344"/>
      <c r="HQT7" s="344"/>
      <c r="HQU7" s="344"/>
      <c r="HQV7" s="344"/>
      <c r="HQW7" s="344"/>
      <c r="HQX7" s="344"/>
      <c r="HQY7" s="344"/>
      <c r="HQZ7" s="344"/>
      <c r="HRA7" s="344"/>
      <c r="HRB7" s="344"/>
      <c r="HRC7" s="344"/>
      <c r="HRD7" s="344"/>
      <c r="HRE7" s="344"/>
      <c r="HRF7" s="344"/>
      <c r="HRG7" s="344"/>
      <c r="HRH7" s="344"/>
      <c r="HRI7" s="344"/>
      <c r="HRJ7" s="344"/>
      <c r="HRK7" s="344"/>
      <c r="HRL7" s="344"/>
      <c r="HRM7" s="344"/>
      <c r="HRN7" s="344"/>
      <c r="HRO7" s="344"/>
      <c r="HRP7" s="344"/>
      <c r="HRQ7" s="344"/>
      <c r="HRR7" s="344"/>
      <c r="HRS7" s="344"/>
      <c r="HRT7" s="344"/>
      <c r="HRU7" s="344"/>
      <c r="HRV7" s="344"/>
      <c r="HRW7" s="344"/>
      <c r="HRX7" s="344"/>
      <c r="HRY7" s="344"/>
      <c r="HRZ7" s="344"/>
      <c r="HSA7" s="344"/>
      <c r="HSB7" s="344"/>
      <c r="HSC7" s="344"/>
      <c r="HSD7" s="344"/>
      <c r="HSE7" s="344"/>
      <c r="HSF7" s="344"/>
      <c r="HSG7" s="344"/>
      <c r="HSH7" s="344"/>
      <c r="HSI7" s="344"/>
      <c r="HSJ7" s="344"/>
      <c r="HSK7" s="344"/>
      <c r="HSL7" s="344"/>
      <c r="HSM7" s="344"/>
      <c r="HSN7" s="344"/>
      <c r="HSO7" s="344"/>
      <c r="HSP7" s="344"/>
      <c r="HSQ7" s="344"/>
      <c r="HSR7" s="344"/>
      <c r="HSS7" s="344"/>
      <c r="HST7" s="344"/>
      <c r="HSU7" s="344"/>
      <c r="HSV7" s="344"/>
      <c r="HSW7" s="344"/>
      <c r="HSX7" s="344"/>
      <c r="HSY7" s="344"/>
      <c r="HSZ7" s="344"/>
      <c r="HTA7" s="344"/>
      <c r="HTB7" s="344"/>
      <c r="HTC7" s="344"/>
      <c r="HTD7" s="344"/>
      <c r="HTE7" s="344"/>
      <c r="HTF7" s="344"/>
      <c r="HTG7" s="344"/>
      <c r="HTH7" s="344"/>
      <c r="HTI7" s="344"/>
      <c r="HTJ7" s="344"/>
      <c r="HTK7" s="344"/>
      <c r="HTL7" s="344"/>
      <c r="HTM7" s="344"/>
      <c r="HTN7" s="344"/>
      <c r="HTO7" s="344"/>
      <c r="HTP7" s="344"/>
      <c r="HTQ7" s="344"/>
      <c r="HTR7" s="344"/>
      <c r="HTS7" s="344"/>
      <c r="HTT7" s="344"/>
      <c r="HTU7" s="344"/>
      <c r="HTV7" s="344"/>
      <c r="HTW7" s="344"/>
      <c r="HTX7" s="344"/>
      <c r="HTY7" s="344"/>
      <c r="HTZ7" s="344"/>
      <c r="HUA7" s="344"/>
      <c r="HUB7" s="344"/>
      <c r="HUC7" s="344"/>
      <c r="HUD7" s="344"/>
      <c r="HUE7" s="344"/>
      <c r="HUF7" s="344"/>
      <c r="HUG7" s="344"/>
      <c r="HUH7" s="344"/>
      <c r="HUI7" s="344"/>
      <c r="HUJ7" s="344"/>
      <c r="HUK7" s="344"/>
      <c r="HUL7" s="344"/>
      <c r="HUM7" s="344"/>
      <c r="HUN7" s="344"/>
      <c r="HUO7" s="344"/>
      <c r="HUP7" s="344"/>
      <c r="HUQ7" s="344"/>
      <c r="HUR7" s="344"/>
      <c r="HUS7" s="344"/>
      <c r="HUT7" s="344"/>
      <c r="HUU7" s="344"/>
      <c r="HUV7" s="344"/>
      <c r="HUW7" s="344"/>
      <c r="HUX7" s="344"/>
      <c r="HUY7" s="344"/>
      <c r="HUZ7" s="344"/>
      <c r="HVA7" s="344"/>
      <c r="HVB7" s="344"/>
      <c r="HVC7" s="344"/>
      <c r="HVD7" s="344"/>
      <c r="HVE7" s="344"/>
      <c r="HVF7" s="344"/>
      <c r="HVG7" s="344"/>
      <c r="HVH7" s="344"/>
      <c r="HVI7" s="344"/>
      <c r="HVJ7" s="344"/>
      <c r="HVK7" s="344"/>
      <c r="HVL7" s="344"/>
      <c r="HVM7" s="344"/>
      <c r="HVN7" s="344"/>
      <c r="HVO7" s="344"/>
      <c r="HVP7" s="344"/>
      <c r="HVQ7" s="344"/>
      <c r="HVR7" s="344"/>
      <c r="HVS7" s="344"/>
      <c r="HVT7" s="344"/>
      <c r="HVU7" s="344"/>
      <c r="HVV7" s="344"/>
      <c r="HVW7" s="344"/>
      <c r="HVX7" s="344"/>
      <c r="HVY7" s="344"/>
      <c r="HVZ7" s="344"/>
      <c r="HWA7" s="344"/>
      <c r="HWB7" s="344"/>
      <c r="HWC7" s="344"/>
      <c r="HWD7" s="344"/>
      <c r="HWE7" s="344"/>
      <c r="HWF7" s="344"/>
      <c r="HWG7" s="344"/>
      <c r="HWH7" s="344"/>
      <c r="HWI7" s="344"/>
      <c r="HWJ7" s="344"/>
      <c r="HWK7" s="344"/>
      <c r="HWL7" s="344"/>
      <c r="HWM7" s="344"/>
      <c r="HWN7" s="344"/>
      <c r="HWO7" s="344"/>
      <c r="HWP7" s="344"/>
      <c r="HWQ7" s="344"/>
      <c r="HWR7" s="344"/>
      <c r="HWS7" s="344"/>
      <c r="HWT7" s="344"/>
      <c r="HWU7" s="344"/>
      <c r="HWV7" s="344"/>
      <c r="HWW7" s="344"/>
      <c r="HWX7" s="344"/>
      <c r="HWY7" s="344"/>
      <c r="HWZ7" s="344"/>
      <c r="HXA7" s="344"/>
      <c r="HXB7" s="344"/>
      <c r="HXC7" s="344"/>
      <c r="HXD7" s="344"/>
      <c r="HXE7" s="344"/>
      <c r="HXF7" s="344"/>
      <c r="HXG7" s="344"/>
      <c r="HXH7" s="344"/>
      <c r="HXI7" s="344"/>
      <c r="HXJ7" s="344"/>
      <c r="HXK7" s="344"/>
      <c r="HXL7" s="344"/>
      <c r="HXM7" s="344"/>
      <c r="HXN7" s="344"/>
      <c r="HXO7" s="344"/>
      <c r="HXP7" s="344"/>
      <c r="HXQ7" s="344"/>
      <c r="HXR7" s="344"/>
      <c r="HXS7" s="344"/>
      <c r="HXT7" s="344"/>
      <c r="HXU7" s="344"/>
      <c r="HXV7" s="344"/>
      <c r="HXW7" s="344"/>
      <c r="HXX7" s="344"/>
      <c r="HXY7" s="344"/>
      <c r="HXZ7" s="344"/>
      <c r="HYA7" s="344"/>
      <c r="HYB7" s="344"/>
      <c r="HYC7" s="344"/>
      <c r="HYD7" s="344"/>
      <c r="HYE7" s="344"/>
      <c r="HYF7" s="344"/>
      <c r="HYG7" s="344"/>
      <c r="HYH7" s="344"/>
      <c r="HYI7" s="344"/>
      <c r="HYJ7" s="344"/>
      <c r="HYK7" s="344"/>
      <c r="HYL7" s="344"/>
      <c r="HYM7" s="344"/>
      <c r="HYN7" s="344"/>
      <c r="HYO7" s="344"/>
      <c r="HYP7" s="344"/>
      <c r="HYQ7" s="344"/>
      <c r="HYR7" s="344"/>
      <c r="HYS7" s="344"/>
      <c r="HYT7" s="344"/>
      <c r="HYU7" s="344"/>
      <c r="HYV7" s="344"/>
      <c r="HYW7" s="344"/>
      <c r="HYX7" s="344"/>
      <c r="HYY7" s="344"/>
      <c r="HYZ7" s="344"/>
      <c r="HZA7" s="344"/>
      <c r="HZB7" s="344"/>
      <c r="HZC7" s="344"/>
      <c r="HZD7" s="344"/>
      <c r="HZE7" s="344"/>
      <c r="HZF7" s="344"/>
      <c r="HZG7" s="344"/>
      <c r="HZH7" s="344"/>
      <c r="HZI7" s="344"/>
      <c r="HZJ7" s="344"/>
      <c r="HZK7" s="344"/>
      <c r="HZL7" s="344"/>
      <c r="HZM7" s="344"/>
      <c r="HZN7" s="344"/>
      <c r="HZO7" s="344"/>
      <c r="HZP7" s="344"/>
      <c r="HZQ7" s="344"/>
      <c r="HZR7" s="344"/>
      <c r="HZS7" s="344"/>
      <c r="HZT7" s="344"/>
      <c r="HZU7" s="344"/>
      <c r="HZV7" s="344"/>
      <c r="HZW7" s="344"/>
      <c r="HZX7" s="344"/>
      <c r="HZY7" s="344"/>
      <c r="HZZ7" s="344"/>
      <c r="IAA7" s="344"/>
      <c r="IAB7" s="344"/>
      <c r="IAC7" s="344"/>
      <c r="IAD7" s="344"/>
      <c r="IAE7" s="344"/>
      <c r="IAF7" s="344"/>
      <c r="IAG7" s="344"/>
      <c r="IAH7" s="344"/>
      <c r="IAI7" s="344"/>
      <c r="IAJ7" s="344"/>
      <c r="IAK7" s="344"/>
      <c r="IAL7" s="344"/>
      <c r="IAM7" s="344"/>
      <c r="IAN7" s="344"/>
      <c r="IAO7" s="344"/>
      <c r="IAP7" s="344"/>
      <c r="IAQ7" s="344"/>
      <c r="IAR7" s="344"/>
      <c r="IAS7" s="344"/>
      <c r="IAT7" s="344"/>
      <c r="IAU7" s="344"/>
      <c r="IAV7" s="344"/>
      <c r="IAW7" s="344"/>
      <c r="IAX7" s="344"/>
      <c r="IAY7" s="344"/>
      <c r="IAZ7" s="344"/>
      <c r="IBA7" s="344"/>
      <c r="IBB7" s="344"/>
      <c r="IBC7" s="344"/>
      <c r="IBD7" s="344"/>
      <c r="IBE7" s="344"/>
      <c r="IBF7" s="344"/>
      <c r="IBG7" s="344"/>
      <c r="IBH7" s="344"/>
      <c r="IBI7" s="344"/>
      <c r="IBJ7" s="344"/>
      <c r="IBK7" s="344"/>
      <c r="IBL7" s="344"/>
      <c r="IBM7" s="344"/>
      <c r="IBN7" s="344"/>
      <c r="IBO7" s="344"/>
      <c r="IBP7" s="344"/>
      <c r="IBQ7" s="344"/>
      <c r="IBR7" s="344"/>
      <c r="IBS7" s="344"/>
      <c r="IBT7" s="344"/>
      <c r="IBU7" s="344"/>
      <c r="IBV7" s="344"/>
      <c r="IBW7" s="344"/>
      <c r="IBX7" s="344"/>
      <c r="IBY7" s="344"/>
      <c r="IBZ7" s="344"/>
      <c r="ICA7" s="344"/>
      <c r="ICB7" s="344"/>
      <c r="ICC7" s="344"/>
      <c r="ICD7" s="344"/>
      <c r="ICE7" s="344"/>
      <c r="ICF7" s="344"/>
      <c r="ICG7" s="344"/>
      <c r="ICH7" s="344"/>
      <c r="ICI7" s="344"/>
      <c r="ICJ7" s="344"/>
      <c r="ICK7" s="344"/>
      <c r="ICL7" s="344"/>
      <c r="ICM7" s="344"/>
      <c r="ICN7" s="344"/>
      <c r="ICO7" s="344"/>
      <c r="ICP7" s="344"/>
      <c r="ICQ7" s="344"/>
      <c r="ICR7" s="344"/>
      <c r="ICS7" s="344"/>
      <c r="ICT7" s="344"/>
      <c r="ICU7" s="344"/>
      <c r="ICV7" s="344"/>
      <c r="ICW7" s="344"/>
      <c r="ICX7" s="344"/>
      <c r="ICY7" s="344"/>
      <c r="ICZ7" s="344"/>
      <c r="IDA7" s="344"/>
      <c r="IDB7" s="344"/>
      <c r="IDC7" s="344"/>
      <c r="IDD7" s="344"/>
      <c r="IDE7" s="344"/>
      <c r="IDF7" s="344"/>
      <c r="IDG7" s="344"/>
      <c r="IDH7" s="344"/>
      <c r="IDI7" s="344"/>
      <c r="IDJ7" s="344"/>
      <c r="IDK7" s="344"/>
      <c r="IDL7" s="344"/>
      <c r="IDM7" s="344"/>
      <c r="IDN7" s="344"/>
      <c r="IDO7" s="344"/>
      <c r="IDP7" s="344"/>
      <c r="IDQ7" s="344"/>
      <c r="IDR7" s="344"/>
      <c r="IDS7" s="344"/>
      <c r="IDT7" s="344"/>
      <c r="IDU7" s="344"/>
      <c r="IDV7" s="344"/>
      <c r="IDW7" s="344"/>
      <c r="IDX7" s="344"/>
      <c r="IDY7" s="344"/>
      <c r="IDZ7" s="344"/>
      <c r="IEA7" s="344"/>
      <c r="IEB7" s="344"/>
      <c r="IEC7" s="344"/>
      <c r="IED7" s="344"/>
      <c r="IEE7" s="344"/>
      <c r="IEF7" s="344"/>
      <c r="IEG7" s="344"/>
      <c r="IEH7" s="344"/>
      <c r="IEI7" s="344"/>
      <c r="IEJ7" s="344"/>
      <c r="IEK7" s="344"/>
      <c r="IEL7" s="344"/>
      <c r="IEM7" s="344"/>
      <c r="IEN7" s="344"/>
      <c r="IEO7" s="344"/>
      <c r="IEP7" s="344"/>
      <c r="IEQ7" s="344"/>
      <c r="IER7" s="344"/>
      <c r="IES7" s="344"/>
      <c r="IET7" s="344"/>
      <c r="IEU7" s="344"/>
      <c r="IEV7" s="344"/>
      <c r="IEW7" s="344"/>
      <c r="IEX7" s="344"/>
      <c r="IEY7" s="344"/>
      <c r="IEZ7" s="344"/>
      <c r="IFA7" s="344"/>
      <c r="IFB7" s="344"/>
      <c r="IFC7" s="344"/>
      <c r="IFD7" s="344"/>
      <c r="IFE7" s="344"/>
      <c r="IFF7" s="344"/>
      <c r="IFG7" s="344"/>
      <c r="IFH7" s="344"/>
      <c r="IFI7" s="344"/>
      <c r="IFJ7" s="344"/>
      <c r="IFK7" s="344"/>
      <c r="IFL7" s="344"/>
      <c r="IFM7" s="344"/>
      <c r="IFN7" s="344"/>
      <c r="IFO7" s="344"/>
      <c r="IFP7" s="344"/>
      <c r="IFQ7" s="344"/>
      <c r="IFR7" s="344"/>
      <c r="IFS7" s="344"/>
      <c r="IFT7" s="344"/>
      <c r="IFU7" s="344"/>
      <c r="IFV7" s="344"/>
      <c r="IFW7" s="344"/>
      <c r="IFX7" s="344"/>
      <c r="IFY7" s="344"/>
      <c r="IFZ7" s="344"/>
      <c r="IGA7" s="344"/>
      <c r="IGB7" s="344"/>
      <c r="IGC7" s="344"/>
      <c r="IGD7" s="344"/>
      <c r="IGE7" s="344"/>
      <c r="IGF7" s="344"/>
      <c r="IGG7" s="344"/>
      <c r="IGH7" s="344"/>
      <c r="IGI7" s="344"/>
      <c r="IGJ7" s="344"/>
      <c r="IGK7" s="344"/>
      <c r="IGL7" s="344"/>
      <c r="IGM7" s="344"/>
      <c r="IGN7" s="344"/>
      <c r="IGO7" s="344"/>
      <c r="IGP7" s="344"/>
      <c r="IGQ7" s="344"/>
      <c r="IGR7" s="344"/>
      <c r="IGS7" s="344"/>
      <c r="IGT7" s="344"/>
      <c r="IGU7" s="344"/>
      <c r="IGV7" s="344"/>
      <c r="IGW7" s="344"/>
      <c r="IGX7" s="344"/>
      <c r="IGY7" s="344"/>
      <c r="IGZ7" s="344"/>
      <c r="IHA7" s="344"/>
      <c r="IHB7" s="344"/>
      <c r="IHC7" s="344"/>
      <c r="IHD7" s="344"/>
      <c r="IHE7" s="344"/>
      <c r="IHF7" s="344"/>
      <c r="IHG7" s="344"/>
      <c r="IHH7" s="344"/>
      <c r="IHI7" s="344"/>
      <c r="IHJ7" s="344"/>
      <c r="IHK7" s="344"/>
      <c r="IHL7" s="344"/>
      <c r="IHM7" s="344"/>
      <c r="IHN7" s="344"/>
      <c r="IHO7" s="344"/>
      <c r="IHP7" s="344"/>
      <c r="IHQ7" s="344"/>
      <c r="IHR7" s="344"/>
      <c r="IHS7" s="344"/>
      <c r="IHT7" s="344"/>
      <c r="IHU7" s="344"/>
      <c r="IHV7" s="344"/>
      <c r="IHW7" s="344"/>
      <c r="IHX7" s="344"/>
      <c r="IHY7" s="344"/>
      <c r="IHZ7" s="344"/>
      <c r="IIA7" s="344"/>
      <c r="IIB7" s="344"/>
      <c r="IIC7" s="344"/>
      <c r="IID7" s="344"/>
      <c r="IIE7" s="344"/>
      <c r="IIF7" s="344"/>
      <c r="IIG7" s="344"/>
      <c r="IIH7" s="344"/>
      <c r="III7" s="344"/>
      <c r="IIJ7" s="344"/>
      <c r="IIK7" s="344"/>
      <c r="IIL7" s="344"/>
      <c r="IIM7" s="344"/>
      <c r="IIN7" s="344"/>
      <c r="IIO7" s="344"/>
      <c r="IIP7" s="344"/>
      <c r="IIQ7" s="344"/>
      <c r="IIR7" s="344"/>
      <c r="IIS7" s="344"/>
      <c r="IIT7" s="344"/>
      <c r="IIU7" s="344"/>
      <c r="IIV7" s="344"/>
      <c r="IIW7" s="344"/>
      <c r="IIX7" s="344"/>
      <c r="IIY7" s="344"/>
      <c r="IIZ7" s="344"/>
      <c r="IJA7" s="344"/>
      <c r="IJB7" s="344"/>
      <c r="IJC7" s="344"/>
      <c r="IJD7" s="344"/>
      <c r="IJE7" s="344"/>
      <c r="IJF7" s="344"/>
      <c r="IJG7" s="344"/>
      <c r="IJH7" s="344"/>
      <c r="IJI7" s="344"/>
      <c r="IJJ7" s="344"/>
      <c r="IJK7" s="344"/>
      <c r="IJL7" s="344"/>
      <c r="IJM7" s="344"/>
      <c r="IJN7" s="344"/>
      <c r="IJO7" s="344"/>
      <c r="IJP7" s="344"/>
      <c r="IJQ7" s="344"/>
      <c r="IJR7" s="344"/>
      <c r="IJS7" s="344"/>
      <c r="IJT7" s="344"/>
      <c r="IJU7" s="344"/>
      <c r="IJV7" s="344"/>
      <c r="IJW7" s="344"/>
      <c r="IJX7" s="344"/>
      <c r="IJY7" s="344"/>
      <c r="IJZ7" s="344"/>
      <c r="IKA7" s="344"/>
      <c r="IKB7" s="344"/>
      <c r="IKC7" s="344"/>
      <c r="IKD7" s="344"/>
      <c r="IKE7" s="344"/>
      <c r="IKF7" s="344"/>
      <c r="IKG7" s="344"/>
      <c r="IKH7" s="344"/>
      <c r="IKI7" s="344"/>
      <c r="IKJ7" s="344"/>
      <c r="IKK7" s="344"/>
      <c r="IKL7" s="344"/>
      <c r="IKM7" s="344"/>
      <c r="IKN7" s="344"/>
      <c r="IKO7" s="344"/>
      <c r="IKP7" s="344"/>
      <c r="IKQ7" s="344"/>
      <c r="IKR7" s="344"/>
      <c r="IKS7" s="344"/>
      <c r="IKT7" s="344"/>
      <c r="IKU7" s="344"/>
      <c r="IKV7" s="344"/>
      <c r="IKW7" s="344"/>
      <c r="IKX7" s="344"/>
      <c r="IKY7" s="344"/>
      <c r="IKZ7" s="344"/>
      <c r="ILA7" s="344"/>
      <c r="ILB7" s="344"/>
      <c r="ILC7" s="344"/>
      <c r="ILD7" s="344"/>
      <c r="ILE7" s="344"/>
      <c r="ILF7" s="344"/>
      <c r="ILG7" s="344"/>
      <c r="ILH7" s="344"/>
      <c r="ILI7" s="344"/>
      <c r="ILJ7" s="344"/>
      <c r="ILK7" s="344"/>
      <c r="ILL7" s="344"/>
      <c r="ILM7" s="344"/>
      <c r="ILN7" s="344"/>
      <c r="ILO7" s="344"/>
      <c r="ILP7" s="344"/>
      <c r="ILQ7" s="344"/>
      <c r="ILR7" s="344"/>
      <c r="ILS7" s="344"/>
      <c r="ILT7" s="344"/>
      <c r="ILU7" s="344"/>
      <c r="ILV7" s="344"/>
      <c r="ILW7" s="344"/>
      <c r="ILX7" s="344"/>
      <c r="ILY7" s="344"/>
      <c r="ILZ7" s="344"/>
      <c r="IMA7" s="344"/>
      <c r="IMB7" s="344"/>
      <c r="IMC7" s="344"/>
      <c r="IMD7" s="344"/>
      <c r="IME7" s="344"/>
      <c r="IMF7" s="344"/>
      <c r="IMG7" s="344"/>
      <c r="IMH7" s="344"/>
      <c r="IMI7" s="344"/>
      <c r="IMJ7" s="344"/>
      <c r="IMK7" s="344"/>
      <c r="IML7" s="344"/>
      <c r="IMM7" s="344"/>
      <c r="IMN7" s="344"/>
      <c r="IMO7" s="344"/>
      <c r="IMP7" s="344"/>
      <c r="IMQ7" s="344"/>
      <c r="IMR7" s="344"/>
      <c r="IMS7" s="344"/>
      <c r="IMT7" s="344"/>
      <c r="IMU7" s="344"/>
      <c r="IMV7" s="344"/>
      <c r="IMW7" s="344"/>
      <c r="IMX7" s="344"/>
      <c r="IMY7" s="344"/>
      <c r="IMZ7" s="344"/>
      <c r="INA7" s="344"/>
      <c r="INB7" s="344"/>
      <c r="INC7" s="344"/>
      <c r="IND7" s="344"/>
      <c r="INE7" s="344"/>
      <c r="INF7" s="344"/>
      <c r="ING7" s="344"/>
      <c r="INH7" s="344"/>
      <c r="INI7" s="344"/>
      <c r="INJ7" s="344"/>
      <c r="INK7" s="344"/>
      <c r="INL7" s="344"/>
      <c r="INM7" s="344"/>
      <c r="INN7" s="344"/>
      <c r="INO7" s="344"/>
      <c r="INP7" s="344"/>
      <c r="INQ7" s="344"/>
      <c r="INR7" s="344"/>
      <c r="INS7" s="344"/>
      <c r="INT7" s="344"/>
      <c r="INU7" s="344"/>
      <c r="INV7" s="344"/>
      <c r="INW7" s="344"/>
      <c r="INX7" s="344"/>
      <c r="INY7" s="344"/>
      <c r="INZ7" s="344"/>
      <c r="IOA7" s="344"/>
      <c r="IOB7" s="344"/>
      <c r="IOC7" s="344"/>
      <c r="IOD7" s="344"/>
      <c r="IOE7" s="344"/>
      <c r="IOF7" s="344"/>
      <c r="IOG7" s="344"/>
      <c r="IOH7" s="344"/>
      <c r="IOI7" s="344"/>
      <c r="IOJ7" s="344"/>
      <c r="IOK7" s="344"/>
      <c r="IOL7" s="344"/>
      <c r="IOM7" s="344"/>
      <c r="ION7" s="344"/>
      <c r="IOO7" s="344"/>
      <c r="IOP7" s="344"/>
      <c r="IOQ7" s="344"/>
      <c r="IOR7" s="344"/>
      <c r="IOS7" s="344"/>
      <c r="IOT7" s="344"/>
      <c r="IOU7" s="344"/>
      <c r="IOV7" s="344"/>
      <c r="IOW7" s="344"/>
      <c r="IOX7" s="344"/>
      <c r="IOY7" s="344"/>
      <c r="IOZ7" s="344"/>
      <c r="IPA7" s="344"/>
      <c r="IPB7" s="344"/>
      <c r="IPC7" s="344"/>
      <c r="IPD7" s="344"/>
      <c r="IPE7" s="344"/>
      <c r="IPF7" s="344"/>
      <c r="IPG7" s="344"/>
      <c r="IPH7" s="344"/>
      <c r="IPI7" s="344"/>
      <c r="IPJ7" s="344"/>
      <c r="IPK7" s="344"/>
      <c r="IPL7" s="344"/>
      <c r="IPM7" s="344"/>
      <c r="IPN7" s="344"/>
      <c r="IPO7" s="344"/>
      <c r="IPP7" s="344"/>
      <c r="IPQ7" s="344"/>
      <c r="IPR7" s="344"/>
      <c r="IPS7" s="344"/>
      <c r="IPT7" s="344"/>
      <c r="IPU7" s="344"/>
      <c r="IPV7" s="344"/>
      <c r="IPW7" s="344"/>
      <c r="IPX7" s="344"/>
      <c r="IPY7" s="344"/>
      <c r="IPZ7" s="344"/>
      <c r="IQA7" s="344"/>
      <c r="IQB7" s="344"/>
      <c r="IQC7" s="344"/>
      <c r="IQD7" s="344"/>
      <c r="IQE7" s="344"/>
      <c r="IQF7" s="344"/>
      <c r="IQG7" s="344"/>
      <c r="IQH7" s="344"/>
      <c r="IQI7" s="344"/>
      <c r="IQJ7" s="344"/>
      <c r="IQK7" s="344"/>
      <c r="IQL7" s="344"/>
      <c r="IQM7" s="344"/>
      <c r="IQN7" s="344"/>
      <c r="IQO7" s="344"/>
      <c r="IQP7" s="344"/>
      <c r="IQQ7" s="344"/>
      <c r="IQR7" s="344"/>
      <c r="IQS7" s="344"/>
      <c r="IQT7" s="344"/>
      <c r="IQU7" s="344"/>
      <c r="IQV7" s="344"/>
      <c r="IQW7" s="344"/>
      <c r="IQX7" s="344"/>
      <c r="IQY7" s="344"/>
      <c r="IQZ7" s="344"/>
      <c r="IRA7" s="344"/>
      <c r="IRB7" s="344"/>
      <c r="IRC7" s="344"/>
      <c r="IRD7" s="344"/>
      <c r="IRE7" s="344"/>
      <c r="IRF7" s="344"/>
      <c r="IRG7" s="344"/>
      <c r="IRH7" s="344"/>
      <c r="IRI7" s="344"/>
      <c r="IRJ7" s="344"/>
      <c r="IRK7" s="344"/>
      <c r="IRL7" s="344"/>
      <c r="IRM7" s="344"/>
      <c r="IRN7" s="344"/>
      <c r="IRO7" s="344"/>
      <c r="IRP7" s="344"/>
      <c r="IRQ7" s="344"/>
      <c r="IRR7" s="344"/>
      <c r="IRS7" s="344"/>
      <c r="IRT7" s="344"/>
      <c r="IRU7" s="344"/>
      <c r="IRV7" s="344"/>
      <c r="IRW7" s="344"/>
      <c r="IRX7" s="344"/>
      <c r="IRY7" s="344"/>
      <c r="IRZ7" s="344"/>
      <c r="ISA7" s="344"/>
      <c r="ISB7" s="344"/>
      <c r="ISC7" s="344"/>
      <c r="ISD7" s="344"/>
      <c r="ISE7" s="344"/>
      <c r="ISF7" s="344"/>
      <c r="ISG7" s="344"/>
      <c r="ISH7" s="344"/>
      <c r="ISI7" s="344"/>
      <c r="ISJ7" s="344"/>
      <c r="ISK7" s="344"/>
      <c r="ISL7" s="344"/>
      <c r="ISM7" s="344"/>
      <c r="ISN7" s="344"/>
      <c r="ISO7" s="344"/>
      <c r="ISP7" s="344"/>
      <c r="ISQ7" s="344"/>
      <c r="ISR7" s="344"/>
      <c r="ISS7" s="344"/>
      <c r="IST7" s="344"/>
      <c r="ISU7" s="344"/>
      <c r="ISV7" s="344"/>
      <c r="ISW7" s="344"/>
      <c r="ISX7" s="344"/>
      <c r="ISY7" s="344"/>
      <c r="ISZ7" s="344"/>
      <c r="ITA7" s="344"/>
      <c r="ITB7" s="344"/>
      <c r="ITC7" s="344"/>
      <c r="ITD7" s="344"/>
      <c r="ITE7" s="344"/>
      <c r="ITF7" s="344"/>
      <c r="ITG7" s="344"/>
      <c r="ITH7" s="344"/>
      <c r="ITI7" s="344"/>
      <c r="ITJ7" s="344"/>
      <c r="ITK7" s="344"/>
      <c r="ITL7" s="344"/>
      <c r="ITM7" s="344"/>
      <c r="ITN7" s="344"/>
      <c r="ITO7" s="344"/>
      <c r="ITP7" s="344"/>
      <c r="ITQ7" s="344"/>
      <c r="ITR7" s="344"/>
      <c r="ITS7" s="344"/>
      <c r="ITT7" s="344"/>
      <c r="ITU7" s="344"/>
      <c r="ITV7" s="344"/>
      <c r="ITW7" s="344"/>
      <c r="ITX7" s="344"/>
      <c r="ITY7" s="344"/>
      <c r="ITZ7" s="344"/>
      <c r="IUA7" s="344"/>
      <c r="IUB7" s="344"/>
      <c r="IUC7" s="344"/>
      <c r="IUD7" s="344"/>
      <c r="IUE7" s="344"/>
      <c r="IUF7" s="344"/>
      <c r="IUG7" s="344"/>
      <c r="IUH7" s="344"/>
      <c r="IUI7" s="344"/>
      <c r="IUJ7" s="344"/>
      <c r="IUK7" s="344"/>
      <c r="IUL7" s="344"/>
      <c r="IUM7" s="344"/>
      <c r="IUN7" s="344"/>
      <c r="IUO7" s="344"/>
      <c r="IUP7" s="344"/>
      <c r="IUQ7" s="344"/>
      <c r="IUR7" s="344"/>
      <c r="IUS7" s="344"/>
      <c r="IUT7" s="344"/>
      <c r="IUU7" s="344"/>
      <c r="IUV7" s="344"/>
      <c r="IUW7" s="344"/>
      <c r="IUX7" s="344"/>
      <c r="IUY7" s="344"/>
      <c r="IUZ7" s="344"/>
      <c r="IVA7" s="344"/>
      <c r="IVB7" s="344"/>
      <c r="IVC7" s="344"/>
      <c r="IVD7" s="344"/>
      <c r="IVE7" s="344"/>
      <c r="IVF7" s="344"/>
      <c r="IVG7" s="344"/>
      <c r="IVH7" s="344"/>
      <c r="IVI7" s="344"/>
      <c r="IVJ7" s="344"/>
      <c r="IVK7" s="344"/>
      <c r="IVL7" s="344"/>
      <c r="IVM7" s="344"/>
      <c r="IVN7" s="344"/>
      <c r="IVO7" s="344"/>
      <c r="IVP7" s="344"/>
      <c r="IVQ7" s="344"/>
      <c r="IVR7" s="344"/>
      <c r="IVS7" s="344"/>
      <c r="IVT7" s="344"/>
      <c r="IVU7" s="344"/>
      <c r="IVV7" s="344"/>
      <c r="IVW7" s="344"/>
      <c r="IVX7" s="344"/>
      <c r="IVY7" s="344"/>
      <c r="IVZ7" s="344"/>
      <c r="IWA7" s="344"/>
      <c r="IWB7" s="344"/>
      <c r="IWC7" s="344"/>
      <c r="IWD7" s="344"/>
      <c r="IWE7" s="344"/>
      <c r="IWF7" s="344"/>
      <c r="IWG7" s="344"/>
      <c r="IWH7" s="344"/>
      <c r="IWI7" s="344"/>
      <c r="IWJ7" s="344"/>
      <c r="IWK7" s="344"/>
      <c r="IWL7" s="344"/>
      <c r="IWM7" s="344"/>
      <c r="IWN7" s="344"/>
      <c r="IWO7" s="344"/>
      <c r="IWP7" s="344"/>
      <c r="IWQ7" s="344"/>
      <c r="IWR7" s="344"/>
      <c r="IWS7" s="344"/>
      <c r="IWT7" s="344"/>
      <c r="IWU7" s="344"/>
      <c r="IWV7" s="344"/>
      <c r="IWW7" s="344"/>
      <c r="IWX7" s="344"/>
      <c r="IWY7" s="344"/>
      <c r="IWZ7" s="344"/>
      <c r="IXA7" s="344"/>
      <c r="IXB7" s="344"/>
      <c r="IXC7" s="344"/>
      <c r="IXD7" s="344"/>
      <c r="IXE7" s="344"/>
      <c r="IXF7" s="344"/>
      <c r="IXG7" s="344"/>
      <c r="IXH7" s="344"/>
      <c r="IXI7" s="344"/>
      <c r="IXJ7" s="344"/>
      <c r="IXK7" s="344"/>
      <c r="IXL7" s="344"/>
      <c r="IXM7" s="344"/>
      <c r="IXN7" s="344"/>
      <c r="IXO7" s="344"/>
      <c r="IXP7" s="344"/>
      <c r="IXQ7" s="344"/>
      <c r="IXR7" s="344"/>
      <c r="IXS7" s="344"/>
      <c r="IXT7" s="344"/>
      <c r="IXU7" s="344"/>
      <c r="IXV7" s="344"/>
      <c r="IXW7" s="344"/>
      <c r="IXX7" s="344"/>
      <c r="IXY7" s="344"/>
      <c r="IXZ7" s="344"/>
      <c r="IYA7" s="344"/>
      <c r="IYB7" s="344"/>
      <c r="IYC7" s="344"/>
      <c r="IYD7" s="344"/>
      <c r="IYE7" s="344"/>
      <c r="IYF7" s="344"/>
      <c r="IYG7" s="344"/>
      <c r="IYH7" s="344"/>
      <c r="IYI7" s="344"/>
      <c r="IYJ7" s="344"/>
      <c r="IYK7" s="344"/>
      <c r="IYL7" s="344"/>
      <c r="IYM7" s="344"/>
      <c r="IYN7" s="344"/>
      <c r="IYO7" s="344"/>
      <c r="IYP7" s="344"/>
      <c r="IYQ7" s="344"/>
      <c r="IYR7" s="344"/>
      <c r="IYS7" s="344"/>
      <c r="IYT7" s="344"/>
      <c r="IYU7" s="344"/>
      <c r="IYV7" s="344"/>
      <c r="IYW7" s="344"/>
      <c r="IYX7" s="344"/>
      <c r="IYY7" s="344"/>
      <c r="IYZ7" s="344"/>
      <c r="IZA7" s="344"/>
      <c r="IZB7" s="344"/>
      <c r="IZC7" s="344"/>
      <c r="IZD7" s="344"/>
      <c r="IZE7" s="344"/>
      <c r="IZF7" s="344"/>
      <c r="IZG7" s="344"/>
      <c r="IZH7" s="344"/>
      <c r="IZI7" s="344"/>
      <c r="IZJ7" s="344"/>
      <c r="IZK7" s="344"/>
      <c r="IZL7" s="344"/>
      <c r="IZM7" s="344"/>
      <c r="IZN7" s="344"/>
      <c r="IZO7" s="344"/>
      <c r="IZP7" s="344"/>
      <c r="IZQ7" s="344"/>
      <c r="IZR7" s="344"/>
      <c r="IZS7" s="344"/>
      <c r="IZT7" s="344"/>
      <c r="IZU7" s="344"/>
      <c r="IZV7" s="344"/>
      <c r="IZW7" s="344"/>
      <c r="IZX7" s="344"/>
      <c r="IZY7" s="344"/>
      <c r="IZZ7" s="344"/>
      <c r="JAA7" s="344"/>
      <c r="JAB7" s="344"/>
      <c r="JAC7" s="344"/>
      <c r="JAD7" s="344"/>
      <c r="JAE7" s="344"/>
      <c r="JAF7" s="344"/>
      <c r="JAG7" s="344"/>
      <c r="JAH7" s="344"/>
      <c r="JAI7" s="344"/>
      <c r="JAJ7" s="344"/>
      <c r="JAK7" s="344"/>
      <c r="JAL7" s="344"/>
      <c r="JAM7" s="344"/>
      <c r="JAN7" s="344"/>
      <c r="JAO7" s="344"/>
      <c r="JAP7" s="344"/>
      <c r="JAQ7" s="344"/>
      <c r="JAR7" s="344"/>
      <c r="JAS7" s="344"/>
      <c r="JAT7" s="344"/>
      <c r="JAU7" s="344"/>
      <c r="JAV7" s="344"/>
      <c r="JAW7" s="344"/>
      <c r="JAX7" s="344"/>
      <c r="JAY7" s="344"/>
      <c r="JAZ7" s="344"/>
      <c r="JBA7" s="344"/>
      <c r="JBB7" s="344"/>
      <c r="JBC7" s="344"/>
      <c r="JBD7" s="344"/>
      <c r="JBE7" s="344"/>
      <c r="JBF7" s="344"/>
      <c r="JBG7" s="344"/>
      <c r="JBH7" s="344"/>
      <c r="JBI7" s="344"/>
      <c r="JBJ7" s="344"/>
      <c r="JBK7" s="344"/>
      <c r="JBL7" s="344"/>
      <c r="JBM7" s="344"/>
      <c r="JBN7" s="344"/>
      <c r="JBO7" s="344"/>
      <c r="JBP7" s="344"/>
      <c r="JBQ7" s="344"/>
      <c r="JBR7" s="344"/>
      <c r="JBS7" s="344"/>
      <c r="JBT7" s="344"/>
      <c r="JBU7" s="344"/>
      <c r="JBV7" s="344"/>
      <c r="JBW7" s="344"/>
      <c r="JBX7" s="344"/>
      <c r="JBY7" s="344"/>
      <c r="JBZ7" s="344"/>
      <c r="JCA7" s="344"/>
      <c r="JCB7" s="344"/>
      <c r="JCC7" s="344"/>
      <c r="JCD7" s="344"/>
      <c r="JCE7" s="344"/>
      <c r="JCF7" s="344"/>
      <c r="JCG7" s="344"/>
      <c r="JCH7" s="344"/>
      <c r="JCI7" s="344"/>
      <c r="JCJ7" s="344"/>
      <c r="JCK7" s="344"/>
      <c r="JCL7" s="344"/>
      <c r="JCM7" s="344"/>
      <c r="JCN7" s="344"/>
      <c r="JCO7" s="344"/>
      <c r="JCP7" s="344"/>
      <c r="JCQ7" s="344"/>
      <c r="JCR7" s="344"/>
      <c r="JCS7" s="344"/>
      <c r="JCT7" s="344"/>
      <c r="JCU7" s="344"/>
      <c r="JCV7" s="344"/>
      <c r="JCW7" s="344"/>
      <c r="JCX7" s="344"/>
      <c r="JCY7" s="344"/>
      <c r="JCZ7" s="344"/>
      <c r="JDA7" s="344"/>
      <c r="JDB7" s="344"/>
      <c r="JDC7" s="344"/>
      <c r="JDD7" s="344"/>
      <c r="JDE7" s="344"/>
      <c r="JDF7" s="344"/>
      <c r="JDG7" s="344"/>
      <c r="JDH7" s="344"/>
      <c r="JDI7" s="344"/>
      <c r="JDJ7" s="344"/>
      <c r="JDK7" s="344"/>
      <c r="JDL7" s="344"/>
      <c r="JDM7" s="344"/>
      <c r="JDN7" s="344"/>
      <c r="JDO7" s="344"/>
      <c r="JDP7" s="344"/>
      <c r="JDQ7" s="344"/>
      <c r="JDR7" s="344"/>
      <c r="JDS7" s="344"/>
      <c r="JDT7" s="344"/>
      <c r="JDU7" s="344"/>
      <c r="JDV7" s="344"/>
      <c r="JDW7" s="344"/>
      <c r="JDX7" s="344"/>
      <c r="JDY7" s="344"/>
      <c r="JDZ7" s="344"/>
      <c r="JEA7" s="344"/>
      <c r="JEB7" s="344"/>
      <c r="JEC7" s="344"/>
      <c r="JED7" s="344"/>
      <c r="JEE7" s="344"/>
      <c r="JEF7" s="344"/>
      <c r="JEG7" s="344"/>
      <c r="JEH7" s="344"/>
      <c r="JEI7" s="344"/>
      <c r="JEJ7" s="344"/>
      <c r="JEK7" s="344"/>
      <c r="JEL7" s="344"/>
      <c r="JEM7" s="344"/>
      <c r="JEN7" s="344"/>
      <c r="JEO7" s="344"/>
      <c r="JEP7" s="344"/>
      <c r="JEQ7" s="344"/>
      <c r="JER7" s="344"/>
      <c r="JES7" s="344"/>
      <c r="JET7" s="344"/>
      <c r="JEU7" s="344"/>
      <c r="JEV7" s="344"/>
      <c r="JEW7" s="344"/>
      <c r="JEX7" s="344"/>
      <c r="JEY7" s="344"/>
      <c r="JEZ7" s="344"/>
      <c r="JFA7" s="344"/>
      <c r="JFB7" s="344"/>
      <c r="JFC7" s="344"/>
      <c r="JFD7" s="344"/>
      <c r="JFE7" s="344"/>
      <c r="JFF7" s="344"/>
      <c r="JFG7" s="344"/>
      <c r="JFH7" s="344"/>
      <c r="JFI7" s="344"/>
      <c r="JFJ7" s="344"/>
      <c r="JFK7" s="344"/>
      <c r="JFL7" s="344"/>
      <c r="JFM7" s="344"/>
      <c r="JFN7" s="344"/>
      <c r="JFO7" s="344"/>
      <c r="JFP7" s="344"/>
      <c r="JFQ7" s="344"/>
      <c r="JFR7" s="344"/>
      <c r="JFS7" s="344"/>
      <c r="JFT7" s="344"/>
      <c r="JFU7" s="344"/>
      <c r="JFV7" s="344"/>
      <c r="JFW7" s="344"/>
      <c r="JFX7" s="344"/>
      <c r="JFY7" s="344"/>
      <c r="JFZ7" s="344"/>
      <c r="JGA7" s="344"/>
      <c r="JGB7" s="344"/>
      <c r="JGC7" s="344"/>
      <c r="JGD7" s="344"/>
      <c r="JGE7" s="344"/>
      <c r="JGF7" s="344"/>
      <c r="JGG7" s="344"/>
      <c r="JGH7" s="344"/>
      <c r="JGI7" s="344"/>
      <c r="JGJ7" s="344"/>
      <c r="JGK7" s="344"/>
      <c r="JGL7" s="344"/>
      <c r="JGM7" s="344"/>
      <c r="JGN7" s="344"/>
      <c r="JGO7" s="344"/>
      <c r="JGP7" s="344"/>
      <c r="JGQ7" s="344"/>
      <c r="JGR7" s="344"/>
      <c r="JGS7" s="344"/>
      <c r="JGT7" s="344"/>
      <c r="JGU7" s="344"/>
      <c r="JGV7" s="344"/>
      <c r="JGW7" s="344"/>
      <c r="JGX7" s="344"/>
      <c r="JGY7" s="344"/>
      <c r="JGZ7" s="344"/>
      <c r="JHA7" s="344"/>
      <c r="JHB7" s="344"/>
      <c r="JHC7" s="344"/>
      <c r="JHD7" s="344"/>
      <c r="JHE7" s="344"/>
      <c r="JHF7" s="344"/>
      <c r="JHG7" s="344"/>
      <c r="JHH7" s="344"/>
      <c r="JHI7" s="344"/>
      <c r="JHJ7" s="344"/>
      <c r="JHK7" s="344"/>
      <c r="JHL7" s="344"/>
      <c r="JHM7" s="344"/>
      <c r="JHN7" s="344"/>
      <c r="JHO7" s="344"/>
      <c r="JHP7" s="344"/>
      <c r="JHQ7" s="344"/>
      <c r="JHR7" s="344"/>
      <c r="JHS7" s="344"/>
      <c r="JHT7" s="344"/>
      <c r="JHU7" s="344"/>
      <c r="JHV7" s="344"/>
      <c r="JHW7" s="344"/>
      <c r="JHX7" s="344"/>
      <c r="JHY7" s="344"/>
      <c r="JHZ7" s="344"/>
      <c r="JIA7" s="344"/>
      <c r="JIB7" s="344"/>
      <c r="JIC7" s="344"/>
      <c r="JID7" s="344"/>
      <c r="JIE7" s="344"/>
      <c r="JIF7" s="344"/>
      <c r="JIG7" s="344"/>
      <c r="JIH7" s="344"/>
      <c r="JII7" s="344"/>
      <c r="JIJ7" s="344"/>
      <c r="JIK7" s="344"/>
      <c r="JIL7" s="344"/>
      <c r="JIM7" s="344"/>
      <c r="JIN7" s="344"/>
      <c r="JIO7" s="344"/>
      <c r="JIP7" s="344"/>
      <c r="JIQ7" s="344"/>
      <c r="JIR7" s="344"/>
      <c r="JIS7" s="344"/>
      <c r="JIT7" s="344"/>
      <c r="JIU7" s="344"/>
      <c r="JIV7" s="344"/>
      <c r="JIW7" s="344"/>
      <c r="JIX7" s="344"/>
      <c r="JIY7" s="344"/>
      <c r="JIZ7" s="344"/>
      <c r="JJA7" s="344"/>
      <c r="JJB7" s="344"/>
      <c r="JJC7" s="344"/>
      <c r="JJD7" s="344"/>
      <c r="JJE7" s="344"/>
      <c r="JJF7" s="344"/>
      <c r="JJG7" s="344"/>
      <c r="JJH7" s="344"/>
      <c r="JJI7" s="344"/>
      <c r="JJJ7" s="344"/>
      <c r="JJK7" s="344"/>
      <c r="JJL7" s="344"/>
      <c r="JJM7" s="344"/>
      <c r="JJN7" s="344"/>
      <c r="JJO7" s="344"/>
      <c r="JJP7" s="344"/>
      <c r="JJQ7" s="344"/>
      <c r="JJR7" s="344"/>
      <c r="JJS7" s="344"/>
      <c r="JJT7" s="344"/>
      <c r="JJU7" s="344"/>
      <c r="JJV7" s="344"/>
      <c r="JJW7" s="344"/>
      <c r="JJX7" s="344"/>
      <c r="JJY7" s="344"/>
      <c r="JJZ7" s="344"/>
      <c r="JKA7" s="344"/>
      <c r="JKB7" s="344"/>
      <c r="JKC7" s="344"/>
      <c r="JKD7" s="344"/>
      <c r="JKE7" s="344"/>
      <c r="JKF7" s="344"/>
      <c r="JKG7" s="344"/>
      <c r="JKH7" s="344"/>
      <c r="JKI7" s="344"/>
      <c r="JKJ7" s="344"/>
      <c r="JKK7" s="344"/>
      <c r="JKL7" s="344"/>
      <c r="JKM7" s="344"/>
      <c r="JKN7" s="344"/>
      <c r="JKO7" s="344"/>
      <c r="JKP7" s="344"/>
      <c r="JKQ7" s="344"/>
      <c r="JKR7" s="344"/>
      <c r="JKS7" s="344"/>
      <c r="JKT7" s="344"/>
      <c r="JKU7" s="344"/>
      <c r="JKV7" s="344"/>
      <c r="JKW7" s="344"/>
      <c r="JKX7" s="344"/>
      <c r="JKY7" s="344"/>
      <c r="JKZ7" s="344"/>
      <c r="JLA7" s="344"/>
      <c r="JLB7" s="344"/>
      <c r="JLC7" s="344"/>
      <c r="JLD7" s="344"/>
      <c r="JLE7" s="344"/>
      <c r="JLF7" s="344"/>
      <c r="JLG7" s="344"/>
      <c r="JLH7" s="344"/>
      <c r="JLI7" s="344"/>
      <c r="JLJ7" s="344"/>
      <c r="JLK7" s="344"/>
      <c r="JLL7" s="344"/>
      <c r="JLM7" s="344"/>
      <c r="JLN7" s="344"/>
      <c r="JLO7" s="344"/>
      <c r="JLP7" s="344"/>
      <c r="JLQ7" s="344"/>
      <c r="JLR7" s="344"/>
      <c r="JLS7" s="344"/>
      <c r="JLT7" s="344"/>
      <c r="JLU7" s="344"/>
      <c r="JLV7" s="344"/>
      <c r="JLW7" s="344"/>
      <c r="JLX7" s="344"/>
      <c r="JLY7" s="344"/>
      <c r="JLZ7" s="344"/>
      <c r="JMA7" s="344"/>
      <c r="JMB7" s="344"/>
      <c r="JMC7" s="344"/>
      <c r="JMD7" s="344"/>
      <c r="JME7" s="344"/>
      <c r="JMF7" s="344"/>
      <c r="JMG7" s="344"/>
      <c r="JMH7" s="344"/>
      <c r="JMI7" s="344"/>
      <c r="JMJ7" s="344"/>
      <c r="JMK7" s="344"/>
      <c r="JML7" s="344"/>
      <c r="JMM7" s="344"/>
      <c r="JMN7" s="344"/>
      <c r="JMO7" s="344"/>
      <c r="JMP7" s="344"/>
      <c r="JMQ7" s="344"/>
      <c r="JMR7" s="344"/>
      <c r="JMS7" s="344"/>
      <c r="JMT7" s="344"/>
      <c r="JMU7" s="344"/>
      <c r="JMV7" s="344"/>
      <c r="JMW7" s="344"/>
      <c r="JMX7" s="344"/>
      <c r="JMY7" s="344"/>
      <c r="JMZ7" s="344"/>
      <c r="JNA7" s="344"/>
      <c r="JNB7" s="344"/>
      <c r="JNC7" s="344"/>
      <c r="JND7" s="344"/>
      <c r="JNE7" s="344"/>
      <c r="JNF7" s="344"/>
      <c r="JNG7" s="344"/>
      <c r="JNH7" s="344"/>
      <c r="JNI7" s="344"/>
      <c r="JNJ7" s="344"/>
      <c r="JNK7" s="344"/>
      <c r="JNL7" s="344"/>
      <c r="JNM7" s="344"/>
      <c r="JNN7" s="344"/>
      <c r="JNO7" s="344"/>
      <c r="JNP7" s="344"/>
      <c r="JNQ7" s="344"/>
      <c r="JNR7" s="344"/>
      <c r="JNS7" s="344"/>
      <c r="JNT7" s="344"/>
      <c r="JNU7" s="344"/>
      <c r="JNV7" s="344"/>
      <c r="JNW7" s="344"/>
      <c r="JNX7" s="344"/>
      <c r="JNY7" s="344"/>
      <c r="JNZ7" s="344"/>
      <c r="JOA7" s="344"/>
      <c r="JOB7" s="344"/>
      <c r="JOC7" s="344"/>
      <c r="JOD7" s="344"/>
      <c r="JOE7" s="344"/>
      <c r="JOF7" s="344"/>
      <c r="JOG7" s="344"/>
      <c r="JOH7" s="344"/>
      <c r="JOI7" s="344"/>
      <c r="JOJ7" s="344"/>
      <c r="JOK7" s="344"/>
      <c r="JOL7" s="344"/>
      <c r="JOM7" s="344"/>
      <c r="JON7" s="344"/>
      <c r="JOO7" s="344"/>
      <c r="JOP7" s="344"/>
      <c r="JOQ7" s="344"/>
      <c r="JOR7" s="344"/>
      <c r="JOS7" s="344"/>
      <c r="JOT7" s="344"/>
      <c r="JOU7" s="344"/>
      <c r="JOV7" s="344"/>
      <c r="JOW7" s="344"/>
      <c r="JOX7" s="344"/>
      <c r="JOY7" s="344"/>
      <c r="JOZ7" s="344"/>
      <c r="JPA7" s="344"/>
      <c r="JPB7" s="344"/>
      <c r="JPC7" s="344"/>
      <c r="JPD7" s="344"/>
      <c r="JPE7" s="344"/>
      <c r="JPF7" s="344"/>
      <c r="JPG7" s="344"/>
      <c r="JPH7" s="344"/>
      <c r="JPI7" s="344"/>
      <c r="JPJ7" s="344"/>
      <c r="JPK7" s="344"/>
      <c r="JPL7" s="344"/>
      <c r="JPM7" s="344"/>
      <c r="JPN7" s="344"/>
      <c r="JPO7" s="344"/>
      <c r="JPP7" s="344"/>
      <c r="JPQ7" s="344"/>
      <c r="JPR7" s="344"/>
      <c r="JPS7" s="344"/>
      <c r="JPT7" s="344"/>
      <c r="JPU7" s="344"/>
      <c r="JPV7" s="344"/>
      <c r="JPW7" s="344"/>
      <c r="JPX7" s="344"/>
      <c r="JPY7" s="344"/>
      <c r="JPZ7" s="344"/>
      <c r="JQA7" s="344"/>
      <c r="JQB7" s="344"/>
      <c r="JQC7" s="344"/>
      <c r="JQD7" s="344"/>
      <c r="JQE7" s="344"/>
      <c r="JQF7" s="344"/>
      <c r="JQG7" s="344"/>
      <c r="JQH7" s="344"/>
      <c r="JQI7" s="344"/>
      <c r="JQJ7" s="344"/>
      <c r="JQK7" s="344"/>
      <c r="JQL7" s="344"/>
      <c r="JQM7" s="344"/>
      <c r="JQN7" s="344"/>
      <c r="JQO7" s="344"/>
      <c r="JQP7" s="344"/>
      <c r="JQQ7" s="344"/>
      <c r="JQR7" s="344"/>
      <c r="JQS7" s="344"/>
      <c r="JQT7" s="344"/>
      <c r="JQU7" s="344"/>
      <c r="JQV7" s="344"/>
      <c r="JQW7" s="344"/>
      <c r="JQX7" s="344"/>
      <c r="JQY7" s="344"/>
      <c r="JQZ7" s="344"/>
      <c r="JRA7" s="344"/>
      <c r="JRB7" s="344"/>
      <c r="JRC7" s="344"/>
      <c r="JRD7" s="344"/>
      <c r="JRE7" s="344"/>
      <c r="JRF7" s="344"/>
      <c r="JRG7" s="344"/>
      <c r="JRH7" s="344"/>
      <c r="JRI7" s="344"/>
      <c r="JRJ7" s="344"/>
      <c r="JRK7" s="344"/>
      <c r="JRL7" s="344"/>
      <c r="JRM7" s="344"/>
      <c r="JRN7" s="344"/>
      <c r="JRO7" s="344"/>
      <c r="JRP7" s="344"/>
      <c r="JRQ7" s="344"/>
      <c r="JRR7" s="344"/>
      <c r="JRS7" s="344"/>
      <c r="JRT7" s="344"/>
      <c r="JRU7" s="344"/>
      <c r="JRV7" s="344"/>
      <c r="JRW7" s="344"/>
      <c r="JRX7" s="344"/>
      <c r="JRY7" s="344"/>
      <c r="JRZ7" s="344"/>
      <c r="JSA7" s="344"/>
      <c r="JSB7" s="344"/>
      <c r="JSC7" s="344"/>
      <c r="JSD7" s="344"/>
      <c r="JSE7" s="344"/>
      <c r="JSF7" s="344"/>
      <c r="JSG7" s="344"/>
      <c r="JSH7" s="344"/>
      <c r="JSI7" s="344"/>
      <c r="JSJ7" s="344"/>
      <c r="JSK7" s="344"/>
      <c r="JSL7" s="344"/>
      <c r="JSM7" s="344"/>
      <c r="JSN7" s="344"/>
      <c r="JSO7" s="344"/>
      <c r="JSP7" s="344"/>
      <c r="JSQ7" s="344"/>
      <c r="JSR7" s="344"/>
      <c r="JSS7" s="344"/>
      <c r="JST7" s="344"/>
      <c r="JSU7" s="344"/>
      <c r="JSV7" s="344"/>
      <c r="JSW7" s="344"/>
      <c r="JSX7" s="344"/>
      <c r="JSY7" s="344"/>
      <c r="JSZ7" s="344"/>
      <c r="JTA7" s="344"/>
      <c r="JTB7" s="344"/>
      <c r="JTC7" s="344"/>
      <c r="JTD7" s="344"/>
      <c r="JTE7" s="344"/>
      <c r="JTF7" s="344"/>
      <c r="JTG7" s="344"/>
      <c r="JTH7" s="344"/>
      <c r="JTI7" s="344"/>
      <c r="JTJ7" s="344"/>
      <c r="JTK7" s="344"/>
      <c r="JTL7" s="344"/>
      <c r="JTM7" s="344"/>
      <c r="JTN7" s="344"/>
      <c r="JTO7" s="344"/>
      <c r="JTP7" s="344"/>
      <c r="JTQ7" s="344"/>
      <c r="JTR7" s="344"/>
      <c r="JTS7" s="344"/>
      <c r="JTT7" s="344"/>
      <c r="JTU7" s="344"/>
      <c r="JTV7" s="344"/>
      <c r="JTW7" s="344"/>
      <c r="JTX7" s="344"/>
      <c r="JTY7" s="344"/>
      <c r="JTZ7" s="344"/>
      <c r="JUA7" s="344"/>
      <c r="JUB7" s="344"/>
      <c r="JUC7" s="344"/>
      <c r="JUD7" s="344"/>
      <c r="JUE7" s="344"/>
      <c r="JUF7" s="344"/>
      <c r="JUG7" s="344"/>
      <c r="JUH7" s="344"/>
      <c r="JUI7" s="344"/>
      <c r="JUJ7" s="344"/>
      <c r="JUK7" s="344"/>
      <c r="JUL7" s="344"/>
      <c r="JUM7" s="344"/>
      <c r="JUN7" s="344"/>
      <c r="JUO7" s="344"/>
      <c r="JUP7" s="344"/>
      <c r="JUQ7" s="344"/>
      <c r="JUR7" s="344"/>
      <c r="JUS7" s="344"/>
      <c r="JUT7" s="344"/>
      <c r="JUU7" s="344"/>
      <c r="JUV7" s="344"/>
      <c r="JUW7" s="344"/>
      <c r="JUX7" s="344"/>
      <c r="JUY7" s="344"/>
      <c r="JUZ7" s="344"/>
      <c r="JVA7" s="344"/>
      <c r="JVB7" s="344"/>
      <c r="JVC7" s="344"/>
      <c r="JVD7" s="344"/>
      <c r="JVE7" s="344"/>
      <c r="JVF7" s="344"/>
      <c r="JVG7" s="344"/>
      <c r="JVH7" s="344"/>
      <c r="JVI7" s="344"/>
      <c r="JVJ7" s="344"/>
      <c r="JVK7" s="344"/>
      <c r="JVL7" s="344"/>
      <c r="JVM7" s="344"/>
      <c r="JVN7" s="344"/>
      <c r="JVO7" s="344"/>
      <c r="JVP7" s="344"/>
      <c r="JVQ7" s="344"/>
      <c r="JVR7" s="344"/>
      <c r="JVS7" s="344"/>
      <c r="JVT7" s="344"/>
      <c r="JVU7" s="344"/>
      <c r="JVV7" s="344"/>
      <c r="JVW7" s="344"/>
      <c r="JVX7" s="344"/>
      <c r="JVY7" s="344"/>
      <c r="JVZ7" s="344"/>
      <c r="JWA7" s="344"/>
      <c r="JWB7" s="344"/>
      <c r="JWC7" s="344"/>
      <c r="JWD7" s="344"/>
      <c r="JWE7" s="344"/>
      <c r="JWF7" s="344"/>
      <c r="JWG7" s="344"/>
      <c r="JWH7" s="344"/>
      <c r="JWI7" s="344"/>
      <c r="JWJ7" s="344"/>
      <c r="JWK7" s="344"/>
      <c r="JWL7" s="344"/>
      <c r="JWM7" s="344"/>
      <c r="JWN7" s="344"/>
      <c r="JWO7" s="344"/>
      <c r="JWP7" s="344"/>
      <c r="JWQ7" s="344"/>
      <c r="JWR7" s="344"/>
      <c r="JWS7" s="344"/>
      <c r="JWT7" s="344"/>
      <c r="JWU7" s="344"/>
      <c r="JWV7" s="344"/>
      <c r="JWW7" s="344"/>
      <c r="JWX7" s="344"/>
      <c r="JWY7" s="344"/>
      <c r="JWZ7" s="344"/>
      <c r="JXA7" s="344"/>
      <c r="JXB7" s="344"/>
      <c r="JXC7" s="344"/>
      <c r="JXD7" s="344"/>
      <c r="JXE7" s="344"/>
      <c r="JXF7" s="344"/>
      <c r="JXG7" s="344"/>
      <c r="JXH7" s="344"/>
      <c r="JXI7" s="344"/>
      <c r="JXJ7" s="344"/>
      <c r="JXK7" s="344"/>
      <c r="JXL7" s="344"/>
      <c r="JXM7" s="344"/>
      <c r="JXN7" s="344"/>
      <c r="JXO7" s="344"/>
      <c r="JXP7" s="344"/>
      <c r="JXQ7" s="344"/>
      <c r="JXR7" s="344"/>
      <c r="JXS7" s="344"/>
      <c r="JXT7" s="344"/>
      <c r="JXU7" s="344"/>
      <c r="JXV7" s="344"/>
      <c r="JXW7" s="344"/>
      <c r="JXX7" s="344"/>
      <c r="JXY7" s="344"/>
      <c r="JXZ7" s="344"/>
      <c r="JYA7" s="344"/>
      <c r="JYB7" s="344"/>
      <c r="JYC7" s="344"/>
      <c r="JYD7" s="344"/>
      <c r="JYE7" s="344"/>
      <c r="JYF7" s="344"/>
      <c r="JYG7" s="344"/>
      <c r="JYH7" s="344"/>
      <c r="JYI7" s="344"/>
      <c r="JYJ7" s="344"/>
      <c r="JYK7" s="344"/>
      <c r="JYL7" s="344"/>
      <c r="JYM7" s="344"/>
      <c r="JYN7" s="344"/>
      <c r="JYO7" s="344"/>
      <c r="JYP7" s="344"/>
      <c r="JYQ7" s="344"/>
      <c r="JYR7" s="344"/>
      <c r="JYS7" s="344"/>
      <c r="JYT7" s="344"/>
      <c r="JYU7" s="344"/>
      <c r="JYV7" s="344"/>
      <c r="JYW7" s="344"/>
      <c r="JYX7" s="344"/>
      <c r="JYY7" s="344"/>
      <c r="JYZ7" s="344"/>
      <c r="JZA7" s="344"/>
      <c r="JZB7" s="344"/>
      <c r="JZC7" s="344"/>
      <c r="JZD7" s="344"/>
      <c r="JZE7" s="344"/>
      <c r="JZF7" s="344"/>
      <c r="JZG7" s="344"/>
      <c r="JZH7" s="344"/>
      <c r="JZI7" s="344"/>
      <c r="JZJ7" s="344"/>
      <c r="JZK7" s="344"/>
      <c r="JZL7" s="344"/>
      <c r="JZM7" s="344"/>
      <c r="JZN7" s="344"/>
      <c r="JZO7" s="344"/>
      <c r="JZP7" s="344"/>
      <c r="JZQ7" s="344"/>
      <c r="JZR7" s="344"/>
      <c r="JZS7" s="344"/>
      <c r="JZT7" s="344"/>
      <c r="JZU7" s="344"/>
      <c r="JZV7" s="344"/>
      <c r="JZW7" s="344"/>
      <c r="JZX7" s="344"/>
      <c r="JZY7" s="344"/>
      <c r="JZZ7" s="344"/>
      <c r="KAA7" s="344"/>
      <c r="KAB7" s="344"/>
      <c r="KAC7" s="344"/>
      <c r="KAD7" s="344"/>
      <c r="KAE7" s="344"/>
      <c r="KAF7" s="344"/>
      <c r="KAG7" s="344"/>
      <c r="KAH7" s="344"/>
      <c r="KAI7" s="344"/>
      <c r="KAJ7" s="344"/>
      <c r="KAK7" s="344"/>
      <c r="KAL7" s="344"/>
      <c r="KAM7" s="344"/>
      <c r="KAN7" s="344"/>
      <c r="KAO7" s="344"/>
      <c r="KAP7" s="344"/>
      <c r="KAQ7" s="344"/>
      <c r="KAR7" s="344"/>
      <c r="KAS7" s="344"/>
      <c r="KAT7" s="344"/>
      <c r="KAU7" s="344"/>
      <c r="KAV7" s="344"/>
      <c r="KAW7" s="344"/>
      <c r="KAX7" s="344"/>
      <c r="KAY7" s="344"/>
      <c r="KAZ7" s="344"/>
      <c r="KBA7" s="344"/>
      <c r="KBB7" s="344"/>
      <c r="KBC7" s="344"/>
      <c r="KBD7" s="344"/>
      <c r="KBE7" s="344"/>
      <c r="KBF7" s="344"/>
      <c r="KBG7" s="344"/>
      <c r="KBH7" s="344"/>
      <c r="KBI7" s="344"/>
      <c r="KBJ7" s="344"/>
      <c r="KBK7" s="344"/>
      <c r="KBL7" s="344"/>
      <c r="KBM7" s="344"/>
      <c r="KBN7" s="344"/>
      <c r="KBO7" s="344"/>
      <c r="KBP7" s="344"/>
      <c r="KBQ7" s="344"/>
      <c r="KBR7" s="344"/>
      <c r="KBS7" s="344"/>
      <c r="KBT7" s="344"/>
      <c r="KBU7" s="344"/>
      <c r="KBV7" s="344"/>
      <c r="KBW7" s="344"/>
      <c r="KBX7" s="344"/>
      <c r="KBY7" s="344"/>
      <c r="KBZ7" s="344"/>
      <c r="KCA7" s="344"/>
      <c r="KCB7" s="344"/>
      <c r="KCC7" s="344"/>
      <c r="KCD7" s="344"/>
      <c r="KCE7" s="344"/>
      <c r="KCF7" s="344"/>
      <c r="KCG7" s="344"/>
      <c r="KCH7" s="344"/>
      <c r="KCI7" s="344"/>
      <c r="KCJ7" s="344"/>
      <c r="KCK7" s="344"/>
      <c r="KCL7" s="344"/>
      <c r="KCM7" s="344"/>
      <c r="KCN7" s="344"/>
      <c r="KCO7" s="344"/>
      <c r="KCP7" s="344"/>
      <c r="KCQ7" s="344"/>
      <c r="KCR7" s="344"/>
      <c r="KCS7" s="344"/>
      <c r="KCT7" s="344"/>
      <c r="KCU7" s="344"/>
      <c r="KCV7" s="344"/>
      <c r="KCW7" s="344"/>
      <c r="KCX7" s="344"/>
      <c r="KCY7" s="344"/>
      <c r="KCZ7" s="344"/>
      <c r="KDA7" s="344"/>
      <c r="KDB7" s="344"/>
      <c r="KDC7" s="344"/>
      <c r="KDD7" s="344"/>
      <c r="KDE7" s="344"/>
      <c r="KDF7" s="344"/>
      <c r="KDG7" s="344"/>
      <c r="KDH7" s="344"/>
      <c r="KDI7" s="344"/>
      <c r="KDJ7" s="344"/>
      <c r="KDK7" s="344"/>
      <c r="KDL7" s="344"/>
      <c r="KDM7" s="344"/>
      <c r="KDN7" s="344"/>
      <c r="KDO7" s="344"/>
      <c r="KDP7" s="344"/>
      <c r="KDQ7" s="344"/>
      <c r="KDR7" s="344"/>
      <c r="KDS7" s="344"/>
      <c r="KDT7" s="344"/>
      <c r="KDU7" s="344"/>
      <c r="KDV7" s="344"/>
      <c r="KDW7" s="344"/>
      <c r="KDX7" s="344"/>
      <c r="KDY7" s="344"/>
      <c r="KDZ7" s="344"/>
      <c r="KEA7" s="344"/>
      <c r="KEB7" s="344"/>
      <c r="KEC7" s="344"/>
      <c r="KED7" s="344"/>
      <c r="KEE7" s="344"/>
      <c r="KEF7" s="344"/>
      <c r="KEG7" s="344"/>
      <c r="KEH7" s="344"/>
      <c r="KEI7" s="344"/>
      <c r="KEJ7" s="344"/>
      <c r="KEK7" s="344"/>
      <c r="KEL7" s="344"/>
      <c r="KEM7" s="344"/>
      <c r="KEN7" s="344"/>
      <c r="KEO7" s="344"/>
      <c r="KEP7" s="344"/>
      <c r="KEQ7" s="344"/>
      <c r="KER7" s="344"/>
      <c r="KES7" s="344"/>
      <c r="KET7" s="344"/>
      <c r="KEU7" s="344"/>
      <c r="KEV7" s="344"/>
      <c r="KEW7" s="344"/>
      <c r="KEX7" s="344"/>
      <c r="KEY7" s="344"/>
      <c r="KEZ7" s="344"/>
      <c r="KFA7" s="344"/>
      <c r="KFB7" s="344"/>
      <c r="KFC7" s="344"/>
      <c r="KFD7" s="344"/>
      <c r="KFE7" s="344"/>
      <c r="KFF7" s="344"/>
      <c r="KFG7" s="344"/>
      <c r="KFH7" s="344"/>
      <c r="KFI7" s="344"/>
      <c r="KFJ7" s="344"/>
      <c r="KFK7" s="344"/>
      <c r="KFL7" s="344"/>
      <c r="KFM7" s="344"/>
      <c r="KFN7" s="344"/>
      <c r="KFO7" s="344"/>
      <c r="KFP7" s="344"/>
      <c r="KFQ7" s="344"/>
      <c r="KFR7" s="344"/>
      <c r="KFS7" s="344"/>
      <c r="KFT7" s="344"/>
      <c r="KFU7" s="344"/>
      <c r="KFV7" s="344"/>
      <c r="KFW7" s="344"/>
      <c r="KFX7" s="344"/>
      <c r="KFY7" s="344"/>
      <c r="KFZ7" s="344"/>
      <c r="KGA7" s="344"/>
      <c r="KGB7" s="344"/>
      <c r="KGC7" s="344"/>
      <c r="KGD7" s="344"/>
      <c r="KGE7" s="344"/>
      <c r="KGF7" s="344"/>
      <c r="KGG7" s="344"/>
      <c r="KGH7" s="344"/>
      <c r="KGI7" s="344"/>
      <c r="KGJ7" s="344"/>
      <c r="KGK7" s="344"/>
      <c r="KGL7" s="344"/>
      <c r="KGM7" s="344"/>
      <c r="KGN7" s="344"/>
      <c r="KGO7" s="344"/>
      <c r="KGP7" s="344"/>
      <c r="KGQ7" s="344"/>
      <c r="KGR7" s="344"/>
      <c r="KGS7" s="344"/>
      <c r="KGT7" s="344"/>
      <c r="KGU7" s="344"/>
      <c r="KGV7" s="344"/>
      <c r="KGW7" s="344"/>
      <c r="KGX7" s="344"/>
      <c r="KGY7" s="344"/>
      <c r="KGZ7" s="344"/>
      <c r="KHA7" s="344"/>
      <c r="KHB7" s="344"/>
      <c r="KHC7" s="344"/>
      <c r="KHD7" s="344"/>
      <c r="KHE7" s="344"/>
      <c r="KHF7" s="344"/>
      <c r="KHG7" s="344"/>
      <c r="KHH7" s="344"/>
      <c r="KHI7" s="344"/>
      <c r="KHJ7" s="344"/>
      <c r="KHK7" s="344"/>
      <c r="KHL7" s="344"/>
      <c r="KHM7" s="344"/>
      <c r="KHN7" s="344"/>
      <c r="KHO7" s="344"/>
      <c r="KHP7" s="344"/>
      <c r="KHQ7" s="344"/>
      <c r="KHR7" s="344"/>
      <c r="KHS7" s="344"/>
      <c r="KHT7" s="344"/>
      <c r="KHU7" s="344"/>
      <c r="KHV7" s="344"/>
      <c r="KHW7" s="344"/>
      <c r="KHX7" s="344"/>
      <c r="KHY7" s="344"/>
      <c r="KHZ7" s="344"/>
      <c r="KIA7" s="344"/>
      <c r="KIB7" s="344"/>
      <c r="KIC7" s="344"/>
      <c r="KID7" s="344"/>
      <c r="KIE7" s="344"/>
      <c r="KIF7" s="344"/>
      <c r="KIG7" s="344"/>
      <c r="KIH7" s="344"/>
      <c r="KII7" s="344"/>
      <c r="KIJ7" s="344"/>
      <c r="KIK7" s="344"/>
      <c r="KIL7" s="344"/>
      <c r="KIM7" s="344"/>
      <c r="KIN7" s="344"/>
      <c r="KIO7" s="344"/>
      <c r="KIP7" s="344"/>
      <c r="KIQ7" s="344"/>
      <c r="KIR7" s="344"/>
      <c r="KIS7" s="344"/>
      <c r="KIT7" s="344"/>
      <c r="KIU7" s="344"/>
      <c r="KIV7" s="344"/>
      <c r="KIW7" s="344"/>
      <c r="KIX7" s="344"/>
      <c r="KIY7" s="344"/>
      <c r="KIZ7" s="344"/>
      <c r="KJA7" s="344"/>
      <c r="KJB7" s="344"/>
      <c r="KJC7" s="344"/>
      <c r="KJD7" s="344"/>
      <c r="KJE7" s="344"/>
      <c r="KJF7" s="344"/>
      <c r="KJG7" s="344"/>
      <c r="KJH7" s="344"/>
      <c r="KJI7" s="344"/>
      <c r="KJJ7" s="344"/>
      <c r="KJK7" s="344"/>
      <c r="KJL7" s="344"/>
      <c r="KJM7" s="344"/>
      <c r="KJN7" s="344"/>
      <c r="KJO7" s="344"/>
      <c r="KJP7" s="344"/>
      <c r="KJQ7" s="344"/>
      <c r="KJR7" s="344"/>
      <c r="KJS7" s="344"/>
      <c r="KJT7" s="344"/>
      <c r="KJU7" s="344"/>
      <c r="KJV7" s="344"/>
      <c r="KJW7" s="344"/>
      <c r="KJX7" s="344"/>
      <c r="KJY7" s="344"/>
      <c r="KJZ7" s="344"/>
      <c r="KKA7" s="344"/>
      <c r="KKB7" s="344"/>
      <c r="KKC7" s="344"/>
      <c r="KKD7" s="344"/>
      <c r="KKE7" s="344"/>
      <c r="KKF7" s="344"/>
      <c r="KKG7" s="344"/>
      <c r="KKH7" s="344"/>
      <c r="KKI7" s="344"/>
      <c r="KKJ7" s="344"/>
      <c r="KKK7" s="344"/>
      <c r="KKL7" s="344"/>
      <c r="KKM7" s="344"/>
      <c r="KKN7" s="344"/>
      <c r="KKO7" s="344"/>
      <c r="KKP7" s="344"/>
      <c r="KKQ7" s="344"/>
      <c r="KKR7" s="344"/>
      <c r="KKS7" s="344"/>
      <c r="KKT7" s="344"/>
      <c r="KKU7" s="344"/>
      <c r="KKV7" s="344"/>
      <c r="KKW7" s="344"/>
      <c r="KKX7" s="344"/>
      <c r="KKY7" s="344"/>
      <c r="KKZ7" s="344"/>
      <c r="KLA7" s="344"/>
      <c r="KLB7" s="344"/>
      <c r="KLC7" s="344"/>
      <c r="KLD7" s="344"/>
      <c r="KLE7" s="344"/>
      <c r="KLF7" s="344"/>
      <c r="KLG7" s="344"/>
      <c r="KLH7" s="344"/>
      <c r="KLI7" s="344"/>
      <c r="KLJ7" s="344"/>
      <c r="KLK7" s="344"/>
      <c r="KLL7" s="344"/>
      <c r="KLM7" s="344"/>
      <c r="KLN7" s="344"/>
      <c r="KLO7" s="344"/>
      <c r="KLP7" s="344"/>
      <c r="KLQ7" s="344"/>
      <c r="KLR7" s="344"/>
      <c r="KLS7" s="344"/>
      <c r="KLT7" s="344"/>
      <c r="KLU7" s="344"/>
      <c r="KLV7" s="344"/>
      <c r="KLW7" s="344"/>
      <c r="KLX7" s="344"/>
      <c r="KLY7" s="344"/>
      <c r="KLZ7" s="344"/>
      <c r="KMA7" s="344"/>
      <c r="KMB7" s="344"/>
      <c r="KMC7" s="344"/>
      <c r="KMD7" s="344"/>
      <c r="KME7" s="344"/>
      <c r="KMF7" s="344"/>
      <c r="KMG7" s="344"/>
      <c r="KMH7" s="344"/>
      <c r="KMI7" s="344"/>
      <c r="KMJ7" s="344"/>
      <c r="KMK7" s="344"/>
      <c r="KML7" s="344"/>
      <c r="KMM7" s="344"/>
      <c r="KMN7" s="344"/>
      <c r="KMO7" s="344"/>
      <c r="KMP7" s="344"/>
      <c r="KMQ7" s="344"/>
      <c r="KMR7" s="344"/>
      <c r="KMS7" s="344"/>
      <c r="KMT7" s="344"/>
      <c r="KMU7" s="344"/>
      <c r="KMV7" s="344"/>
      <c r="KMW7" s="344"/>
      <c r="KMX7" s="344"/>
      <c r="KMY7" s="344"/>
      <c r="KMZ7" s="344"/>
      <c r="KNA7" s="344"/>
      <c r="KNB7" s="344"/>
      <c r="KNC7" s="344"/>
      <c r="KND7" s="344"/>
      <c r="KNE7" s="344"/>
      <c r="KNF7" s="344"/>
      <c r="KNG7" s="344"/>
      <c r="KNH7" s="344"/>
      <c r="KNI7" s="344"/>
      <c r="KNJ7" s="344"/>
      <c r="KNK7" s="344"/>
      <c r="KNL7" s="344"/>
      <c r="KNM7" s="344"/>
      <c r="KNN7" s="344"/>
      <c r="KNO7" s="344"/>
      <c r="KNP7" s="344"/>
      <c r="KNQ7" s="344"/>
      <c r="KNR7" s="344"/>
      <c r="KNS7" s="344"/>
      <c r="KNT7" s="344"/>
      <c r="KNU7" s="344"/>
      <c r="KNV7" s="344"/>
      <c r="KNW7" s="344"/>
      <c r="KNX7" s="344"/>
      <c r="KNY7" s="344"/>
      <c r="KNZ7" s="344"/>
      <c r="KOA7" s="344"/>
      <c r="KOB7" s="344"/>
      <c r="KOC7" s="344"/>
      <c r="KOD7" s="344"/>
      <c r="KOE7" s="344"/>
      <c r="KOF7" s="344"/>
      <c r="KOG7" s="344"/>
      <c r="KOH7" s="344"/>
      <c r="KOI7" s="344"/>
      <c r="KOJ7" s="344"/>
      <c r="KOK7" s="344"/>
      <c r="KOL7" s="344"/>
      <c r="KOM7" s="344"/>
      <c r="KON7" s="344"/>
      <c r="KOO7" s="344"/>
      <c r="KOP7" s="344"/>
      <c r="KOQ7" s="344"/>
      <c r="KOR7" s="344"/>
      <c r="KOS7" s="344"/>
      <c r="KOT7" s="344"/>
      <c r="KOU7" s="344"/>
      <c r="KOV7" s="344"/>
      <c r="KOW7" s="344"/>
      <c r="KOX7" s="344"/>
      <c r="KOY7" s="344"/>
      <c r="KOZ7" s="344"/>
      <c r="KPA7" s="344"/>
      <c r="KPB7" s="344"/>
      <c r="KPC7" s="344"/>
      <c r="KPD7" s="344"/>
      <c r="KPE7" s="344"/>
      <c r="KPF7" s="344"/>
      <c r="KPG7" s="344"/>
      <c r="KPH7" s="344"/>
      <c r="KPI7" s="344"/>
      <c r="KPJ7" s="344"/>
      <c r="KPK7" s="344"/>
      <c r="KPL7" s="344"/>
      <c r="KPM7" s="344"/>
      <c r="KPN7" s="344"/>
      <c r="KPO7" s="344"/>
      <c r="KPP7" s="344"/>
      <c r="KPQ7" s="344"/>
      <c r="KPR7" s="344"/>
      <c r="KPS7" s="344"/>
      <c r="KPT7" s="344"/>
      <c r="KPU7" s="344"/>
      <c r="KPV7" s="344"/>
      <c r="KPW7" s="344"/>
      <c r="KPX7" s="344"/>
      <c r="KPY7" s="344"/>
      <c r="KPZ7" s="344"/>
      <c r="KQA7" s="344"/>
      <c r="KQB7" s="344"/>
      <c r="KQC7" s="344"/>
      <c r="KQD7" s="344"/>
      <c r="KQE7" s="344"/>
      <c r="KQF7" s="344"/>
      <c r="KQG7" s="344"/>
      <c r="KQH7" s="344"/>
      <c r="KQI7" s="344"/>
      <c r="KQJ7" s="344"/>
      <c r="KQK7" s="344"/>
      <c r="KQL7" s="344"/>
      <c r="KQM7" s="344"/>
      <c r="KQN7" s="344"/>
      <c r="KQO7" s="344"/>
      <c r="KQP7" s="344"/>
      <c r="KQQ7" s="344"/>
      <c r="KQR7" s="344"/>
      <c r="KQS7" s="344"/>
      <c r="KQT7" s="344"/>
      <c r="KQU7" s="344"/>
      <c r="KQV7" s="344"/>
      <c r="KQW7" s="344"/>
      <c r="KQX7" s="344"/>
      <c r="KQY7" s="344"/>
      <c r="KQZ7" s="344"/>
      <c r="KRA7" s="344"/>
      <c r="KRB7" s="344"/>
      <c r="KRC7" s="344"/>
      <c r="KRD7" s="344"/>
      <c r="KRE7" s="344"/>
      <c r="KRF7" s="344"/>
      <c r="KRG7" s="344"/>
      <c r="KRH7" s="344"/>
      <c r="KRI7" s="344"/>
      <c r="KRJ7" s="344"/>
      <c r="KRK7" s="344"/>
      <c r="KRL7" s="344"/>
      <c r="KRM7" s="344"/>
      <c r="KRN7" s="344"/>
      <c r="KRO7" s="344"/>
      <c r="KRP7" s="344"/>
      <c r="KRQ7" s="344"/>
      <c r="KRR7" s="344"/>
      <c r="KRS7" s="344"/>
      <c r="KRT7" s="344"/>
      <c r="KRU7" s="344"/>
      <c r="KRV7" s="344"/>
      <c r="KRW7" s="344"/>
      <c r="KRX7" s="344"/>
      <c r="KRY7" s="344"/>
      <c r="KRZ7" s="344"/>
      <c r="KSA7" s="344"/>
      <c r="KSB7" s="344"/>
      <c r="KSC7" s="344"/>
      <c r="KSD7" s="344"/>
      <c r="KSE7" s="344"/>
      <c r="KSF7" s="344"/>
      <c r="KSG7" s="344"/>
      <c r="KSH7" s="344"/>
      <c r="KSI7" s="344"/>
      <c r="KSJ7" s="344"/>
      <c r="KSK7" s="344"/>
      <c r="KSL7" s="344"/>
      <c r="KSM7" s="344"/>
      <c r="KSN7" s="344"/>
      <c r="KSO7" s="344"/>
      <c r="KSP7" s="344"/>
      <c r="KSQ7" s="344"/>
      <c r="KSR7" s="344"/>
      <c r="KSS7" s="344"/>
      <c r="KST7" s="344"/>
      <c r="KSU7" s="344"/>
      <c r="KSV7" s="344"/>
      <c r="KSW7" s="344"/>
      <c r="KSX7" s="344"/>
      <c r="KSY7" s="344"/>
      <c r="KSZ7" s="344"/>
      <c r="KTA7" s="344"/>
      <c r="KTB7" s="344"/>
      <c r="KTC7" s="344"/>
      <c r="KTD7" s="344"/>
      <c r="KTE7" s="344"/>
      <c r="KTF7" s="344"/>
      <c r="KTG7" s="344"/>
      <c r="KTH7" s="344"/>
      <c r="KTI7" s="344"/>
      <c r="KTJ7" s="344"/>
      <c r="KTK7" s="344"/>
      <c r="KTL7" s="344"/>
      <c r="KTM7" s="344"/>
      <c r="KTN7" s="344"/>
      <c r="KTO7" s="344"/>
      <c r="KTP7" s="344"/>
      <c r="KTQ7" s="344"/>
      <c r="KTR7" s="344"/>
      <c r="KTS7" s="344"/>
      <c r="KTT7" s="344"/>
      <c r="KTU7" s="344"/>
      <c r="KTV7" s="344"/>
      <c r="KTW7" s="344"/>
      <c r="KTX7" s="344"/>
      <c r="KTY7" s="344"/>
      <c r="KTZ7" s="344"/>
      <c r="KUA7" s="344"/>
      <c r="KUB7" s="344"/>
      <c r="KUC7" s="344"/>
      <c r="KUD7" s="344"/>
      <c r="KUE7" s="344"/>
      <c r="KUF7" s="344"/>
      <c r="KUG7" s="344"/>
      <c r="KUH7" s="344"/>
      <c r="KUI7" s="344"/>
      <c r="KUJ7" s="344"/>
      <c r="KUK7" s="344"/>
      <c r="KUL7" s="344"/>
      <c r="KUM7" s="344"/>
      <c r="KUN7" s="344"/>
      <c r="KUO7" s="344"/>
      <c r="KUP7" s="344"/>
      <c r="KUQ7" s="344"/>
      <c r="KUR7" s="344"/>
      <c r="KUS7" s="344"/>
      <c r="KUT7" s="344"/>
      <c r="KUU7" s="344"/>
      <c r="KUV7" s="344"/>
      <c r="KUW7" s="344"/>
      <c r="KUX7" s="344"/>
      <c r="KUY7" s="344"/>
      <c r="KUZ7" s="344"/>
      <c r="KVA7" s="344"/>
      <c r="KVB7" s="344"/>
      <c r="KVC7" s="344"/>
      <c r="KVD7" s="344"/>
      <c r="KVE7" s="344"/>
      <c r="KVF7" s="344"/>
      <c r="KVG7" s="344"/>
      <c r="KVH7" s="344"/>
      <c r="KVI7" s="344"/>
      <c r="KVJ7" s="344"/>
      <c r="KVK7" s="344"/>
      <c r="KVL7" s="344"/>
      <c r="KVM7" s="344"/>
      <c r="KVN7" s="344"/>
      <c r="KVO7" s="344"/>
      <c r="KVP7" s="344"/>
      <c r="KVQ7" s="344"/>
      <c r="KVR7" s="344"/>
      <c r="KVS7" s="344"/>
      <c r="KVT7" s="344"/>
      <c r="KVU7" s="344"/>
      <c r="KVV7" s="344"/>
      <c r="KVW7" s="344"/>
      <c r="KVX7" s="344"/>
      <c r="KVY7" s="344"/>
      <c r="KVZ7" s="344"/>
      <c r="KWA7" s="344"/>
      <c r="KWB7" s="344"/>
      <c r="KWC7" s="344"/>
      <c r="KWD7" s="344"/>
      <c r="KWE7" s="344"/>
      <c r="KWF7" s="344"/>
      <c r="KWG7" s="344"/>
      <c r="KWH7" s="344"/>
      <c r="KWI7" s="344"/>
      <c r="KWJ7" s="344"/>
      <c r="KWK7" s="344"/>
      <c r="KWL7" s="344"/>
      <c r="KWM7" s="344"/>
      <c r="KWN7" s="344"/>
      <c r="KWO7" s="344"/>
      <c r="KWP7" s="344"/>
      <c r="KWQ7" s="344"/>
      <c r="KWR7" s="344"/>
      <c r="KWS7" s="344"/>
      <c r="KWT7" s="344"/>
      <c r="KWU7" s="344"/>
      <c r="KWV7" s="344"/>
      <c r="KWW7" s="344"/>
      <c r="KWX7" s="344"/>
      <c r="KWY7" s="344"/>
      <c r="KWZ7" s="344"/>
      <c r="KXA7" s="344"/>
      <c r="KXB7" s="344"/>
      <c r="KXC7" s="344"/>
      <c r="KXD7" s="344"/>
      <c r="KXE7" s="344"/>
      <c r="KXF7" s="344"/>
      <c r="KXG7" s="344"/>
      <c r="KXH7" s="344"/>
      <c r="KXI7" s="344"/>
      <c r="KXJ7" s="344"/>
      <c r="KXK7" s="344"/>
      <c r="KXL7" s="344"/>
      <c r="KXM7" s="344"/>
      <c r="KXN7" s="344"/>
      <c r="KXO7" s="344"/>
      <c r="KXP7" s="344"/>
      <c r="KXQ7" s="344"/>
      <c r="KXR7" s="344"/>
      <c r="KXS7" s="344"/>
      <c r="KXT7" s="344"/>
      <c r="KXU7" s="344"/>
      <c r="KXV7" s="344"/>
      <c r="KXW7" s="344"/>
      <c r="KXX7" s="344"/>
      <c r="KXY7" s="344"/>
      <c r="KXZ7" s="344"/>
      <c r="KYA7" s="344"/>
      <c r="KYB7" s="344"/>
      <c r="KYC7" s="344"/>
      <c r="KYD7" s="344"/>
      <c r="KYE7" s="344"/>
      <c r="KYF7" s="344"/>
      <c r="KYG7" s="344"/>
      <c r="KYH7" s="344"/>
      <c r="KYI7" s="344"/>
      <c r="KYJ7" s="344"/>
      <c r="KYK7" s="344"/>
      <c r="KYL7" s="344"/>
      <c r="KYM7" s="344"/>
      <c r="KYN7" s="344"/>
      <c r="KYO7" s="344"/>
      <c r="KYP7" s="344"/>
      <c r="KYQ7" s="344"/>
      <c r="KYR7" s="344"/>
      <c r="KYS7" s="344"/>
      <c r="KYT7" s="344"/>
      <c r="KYU7" s="344"/>
      <c r="KYV7" s="344"/>
      <c r="KYW7" s="344"/>
      <c r="KYX7" s="344"/>
      <c r="KYY7" s="344"/>
      <c r="KYZ7" s="344"/>
      <c r="KZA7" s="344"/>
      <c r="KZB7" s="344"/>
      <c r="KZC7" s="344"/>
      <c r="KZD7" s="344"/>
      <c r="KZE7" s="344"/>
      <c r="KZF7" s="344"/>
      <c r="KZG7" s="344"/>
      <c r="KZH7" s="344"/>
      <c r="KZI7" s="344"/>
      <c r="KZJ7" s="344"/>
      <c r="KZK7" s="344"/>
      <c r="KZL7" s="344"/>
      <c r="KZM7" s="344"/>
      <c r="KZN7" s="344"/>
      <c r="KZO7" s="344"/>
      <c r="KZP7" s="344"/>
      <c r="KZQ7" s="344"/>
      <c r="KZR7" s="344"/>
      <c r="KZS7" s="344"/>
      <c r="KZT7" s="344"/>
      <c r="KZU7" s="344"/>
      <c r="KZV7" s="344"/>
      <c r="KZW7" s="344"/>
      <c r="KZX7" s="344"/>
      <c r="KZY7" s="344"/>
      <c r="KZZ7" s="344"/>
      <c r="LAA7" s="344"/>
      <c r="LAB7" s="344"/>
      <c r="LAC7" s="344"/>
      <c r="LAD7" s="344"/>
      <c r="LAE7" s="344"/>
      <c r="LAF7" s="344"/>
      <c r="LAG7" s="344"/>
      <c r="LAH7" s="344"/>
      <c r="LAI7" s="344"/>
      <c r="LAJ7" s="344"/>
      <c r="LAK7" s="344"/>
      <c r="LAL7" s="344"/>
      <c r="LAM7" s="344"/>
      <c r="LAN7" s="344"/>
      <c r="LAO7" s="344"/>
      <c r="LAP7" s="344"/>
      <c r="LAQ7" s="344"/>
      <c r="LAR7" s="344"/>
      <c r="LAS7" s="344"/>
      <c r="LAT7" s="344"/>
      <c r="LAU7" s="344"/>
      <c r="LAV7" s="344"/>
      <c r="LAW7" s="344"/>
      <c r="LAX7" s="344"/>
      <c r="LAY7" s="344"/>
      <c r="LAZ7" s="344"/>
      <c r="LBA7" s="344"/>
      <c r="LBB7" s="344"/>
      <c r="LBC7" s="344"/>
      <c r="LBD7" s="344"/>
      <c r="LBE7" s="344"/>
      <c r="LBF7" s="344"/>
      <c r="LBG7" s="344"/>
      <c r="LBH7" s="344"/>
      <c r="LBI7" s="344"/>
      <c r="LBJ7" s="344"/>
      <c r="LBK7" s="344"/>
      <c r="LBL7" s="344"/>
      <c r="LBM7" s="344"/>
      <c r="LBN7" s="344"/>
      <c r="LBO7" s="344"/>
      <c r="LBP7" s="344"/>
      <c r="LBQ7" s="344"/>
      <c r="LBR7" s="344"/>
      <c r="LBS7" s="344"/>
      <c r="LBT7" s="344"/>
      <c r="LBU7" s="344"/>
      <c r="LBV7" s="344"/>
      <c r="LBW7" s="344"/>
      <c r="LBX7" s="344"/>
      <c r="LBY7" s="344"/>
      <c r="LBZ7" s="344"/>
      <c r="LCA7" s="344"/>
      <c r="LCB7" s="344"/>
      <c r="LCC7" s="344"/>
      <c r="LCD7" s="344"/>
      <c r="LCE7" s="344"/>
      <c r="LCF7" s="344"/>
      <c r="LCG7" s="344"/>
      <c r="LCH7" s="344"/>
      <c r="LCI7" s="344"/>
      <c r="LCJ7" s="344"/>
      <c r="LCK7" s="344"/>
      <c r="LCL7" s="344"/>
      <c r="LCM7" s="344"/>
      <c r="LCN7" s="344"/>
      <c r="LCO7" s="344"/>
      <c r="LCP7" s="344"/>
      <c r="LCQ7" s="344"/>
      <c r="LCR7" s="344"/>
      <c r="LCS7" s="344"/>
      <c r="LCT7" s="344"/>
      <c r="LCU7" s="344"/>
      <c r="LCV7" s="344"/>
      <c r="LCW7" s="344"/>
      <c r="LCX7" s="344"/>
      <c r="LCY7" s="344"/>
      <c r="LCZ7" s="344"/>
      <c r="LDA7" s="344"/>
      <c r="LDB7" s="344"/>
      <c r="LDC7" s="344"/>
      <c r="LDD7" s="344"/>
      <c r="LDE7" s="344"/>
      <c r="LDF7" s="344"/>
      <c r="LDG7" s="344"/>
      <c r="LDH7" s="344"/>
      <c r="LDI7" s="344"/>
      <c r="LDJ7" s="344"/>
      <c r="LDK7" s="344"/>
      <c r="LDL7" s="344"/>
      <c r="LDM7" s="344"/>
      <c r="LDN7" s="344"/>
      <c r="LDO7" s="344"/>
      <c r="LDP7" s="344"/>
      <c r="LDQ7" s="344"/>
      <c r="LDR7" s="344"/>
      <c r="LDS7" s="344"/>
      <c r="LDT7" s="344"/>
      <c r="LDU7" s="344"/>
      <c r="LDV7" s="344"/>
      <c r="LDW7" s="344"/>
      <c r="LDX7" s="344"/>
      <c r="LDY7" s="344"/>
      <c r="LDZ7" s="344"/>
      <c r="LEA7" s="344"/>
      <c r="LEB7" s="344"/>
      <c r="LEC7" s="344"/>
      <c r="LED7" s="344"/>
      <c r="LEE7" s="344"/>
      <c r="LEF7" s="344"/>
      <c r="LEG7" s="344"/>
      <c r="LEH7" s="344"/>
      <c r="LEI7" s="344"/>
      <c r="LEJ7" s="344"/>
      <c r="LEK7" s="344"/>
      <c r="LEL7" s="344"/>
      <c r="LEM7" s="344"/>
      <c r="LEN7" s="344"/>
      <c r="LEO7" s="344"/>
      <c r="LEP7" s="344"/>
      <c r="LEQ7" s="344"/>
      <c r="LER7" s="344"/>
      <c r="LES7" s="344"/>
      <c r="LET7" s="344"/>
      <c r="LEU7" s="344"/>
      <c r="LEV7" s="344"/>
      <c r="LEW7" s="344"/>
      <c r="LEX7" s="344"/>
      <c r="LEY7" s="344"/>
      <c r="LEZ7" s="344"/>
      <c r="LFA7" s="344"/>
      <c r="LFB7" s="344"/>
      <c r="LFC7" s="344"/>
      <c r="LFD7" s="344"/>
      <c r="LFE7" s="344"/>
      <c r="LFF7" s="344"/>
      <c r="LFG7" s="344"/>
      <c r="LFH7" s="344"/>
      <c r="LFI7" s="344"/>
      <c r="LFJ7" s="344"/>
      <c r="LFK7" s="344"/>
      <c r="LFL7" s="344"/>
      <c r="LFM7" s="344"/>
      <c r="LFN7" s="344"/>
      <c r="LFO7" s="344"/>
      <c r="LFP7" s="344"/>
      <c r="LFQ7" s="344"/>
      <c r="LFR7" s="344"/>
      <c r="LFS7" s="344"/>
      <c r="LFT7" s="344"/>
      <c r="LFU7" s="344"/>
      <c r="LFV7" s="344"/>
      <c r="LFW7" s="344"/>
      <c r="LFX7" s="344"/>
      <c r="LFY7" s="344"/>
      <c r="LFZ7" s="344"/>
      <c r="LGA7" s="344"/>
      <c r="LGB7" s="344"/>
      <c r="LGC7" s="344"/>
      <c r="LGD7" s="344"/>
      <c r="LGE7" s="344"/>
      <c r="LGF7" s="344"/>
      <c r="LGG7" s="344"/>
      <c r="LGH7" s="344"/>
      <c r="LGI7" s="344"/>
      <c r="LGJ7" s="344"/>
      <c r="LGK7" s="344"/>
      <c r="LGL7" s="344"/>
      <c r="LGM7" s="344"/>
      <c r="LGN7" s="344"/>
      <c r="LGO7" s="344"/>
      <c r="LGP7" s="344"/>
      <c r="LGQ7" s="344"/>
      <c r="LGR7" s="344"/>
      <c r="LGS7" s="344"/>
      <c r="LGT7" s="344"/>
      <c r="LGU7" s="344"/>
      <c r="LGV7" s="344"/>
      <c r="LGW7" s="344"/>
      <c r="LGX7" s="344"/>
      <c r="LGY7" s="344"/>
      <c r="LGZ7" s="344"/>
      <c r="LHA7" s="344"/>
      <c r="LHB7" s="344"/>
      <c r="LHC7" s="344"/>
      <c r="LHD7" s="344"/>
      <c r="LHE7" s="344"/>
      <c r="LHF7" s="344"/>
      <c r="LHG7" s="344"/>
      <c r="LHH7" s="344"/>
      <c r="LHI7" s="344"/>
      <c r="LHJ7" s="344"/>
      <c r="LHK7" s="344"/>
      <c r="LHL7" s="344"/>
      <c r="LHM7" s="344"/>
      <c r="LHN7" s="344"/>
      <c r="LHO7" s="344"/>
      <c r="LHP7" s="344"/>
      <c r="LHQ7" s="344"/>
      <c r="LHR7" s="344"/>
      <c r="LHS7" s="344"/>
      <c r="LHT7" s="344"/>
      <c r="LHU7" s="344"/>
      <c r="LHV7" s="344"/>
      <c r="LHW7" s="344"/>
      <c r="LHX7" s="344"/>
      <c r="LHY7" s="344"/>
      <c r="LHZ7" s="344"/>
      <c r="LIA7" s="344"/>
      <c r="LIB7" s="344"/>
      <c r="LIC7" s="344"/>
      <c r="LID7" s="344"/>
      <c r="LIE7" s="344"/>
      <c r="LIF7" s="344"/>
      <c r="LIG7" s="344"/>
      <c r="LIH7" s="344"/>
      <c r="LII7" s="344"/>
      <c r="LIJ7" s="344"/>
      <c r="LIK7" s="344"/>
      <c r="LIL7" s="344"/>
      <c r="LIM7" s="344"/>
      <c r="LIN7" s="344"/>
      <c r="LIO7" s="344"/>
      <c r="LIP7" s="344"/>
      <c r="LIQ7" s="344"/>
      <c r="LIR7" s="344"/>
      <c r="LIS7" s="344"/>
      <c r="LIT7" s="344"/>
      <c r="LIU7" s="344"/>
      <c r="LIV7" s="344"/>
      <c r="LIW7" s="344"/>
      <c r="LIX7" s="344"/>
      <c r="LIY7" s="344"/>
      <c r="LIZ7" s="344"/>
      <c r="LJA7" s="344"/>
      <c r="LJB7" s="344"/>
      <c r="LJC7" s="344"/>
      <c r="LJD7" s="344"/>
      <c r="LJE7" s="344"/>
      <c r="LJF7" s="344"/>
      <c r="LJG7" s="344"/>
      <c r="LJH7" s="344"/>
      <c r="LJI7" s="344"/>
      <c r="LJJ7" s="344"/>
      <c r="LJK7" s="344"/>
      <c r="LJL7" s="344"/>
      <c r="LJM7" s="344"/>
      <c r="LJN7" s="344"/>
      <c r="LJO7" s="344"/>
      <c r="LJP7" s="344"/>
      <c r="LJQ7" s="344"/>
      <c r="LJR7" s="344"/>
      <c r="LJS7" s="344"/>
      <c r="LJT7" s="344"/>
      <c r="LJU7" s="344"/>
      <c r="LJV7" s="344"/>
      <c r="LJW7" s="344"/>
      <c r="LJX7" s="344"/>
      <c r="LJY7" s="344"/>
      <c r="LJZ7" s="344"/>
      <c r="LKA7" s="344"/>
      <c r="LKB7" s="344"/>
      <c r="LKC7" s="344"/>
      <c r="LKD7" s="344"/>
      <c r="LKE7" s="344"/>
      <c r="LKF7" s="344"/>
      <c r="LKG7" s="344"/>
      <c r="LKH7" s="344"/>
      <c r="LKI7" s="344"/>
      <c r="LKJ7" s="344"/>
      <c r="LKK7" s="344"/>
      <c r="LKL7" s="344"/>
      <c r="LKM7" s="344"/>
      <c r="LKN7" s="344"/>
      <c r="LKO7" s="344"/>
      <c r="LKP7" s="344"/>
      <c r="LKQ7" s="344"/>
      <c r="LKR7" s="344"/>
      <c r="LKS7" s="344"/>
      <c r="LKT7" s="344"/>
      <c r="LKU7" s="344"/>
      <c r="LKV7" s="344"/>
      <c r="LKW7" s="344"/>
      <c r="LKX7" s="344"/>
      <c r="LKY7" s="344"/>
      <c r="LKZ7" s="344"/>
      <c r="LLA7" s="344"/>
      <c r="LLB7" s="344"/>
      <c r="LLC7" s="344"/>
      <c r="LLD7" s="344"/>
      <c r="LLE7" s="344"/>
      <c r="LLF7" s="344"/>
      <c r="LLG7" s="344"/>
      <c r="LLH7" s="344"/>
      <c r="LLI7" s="344"/>
      <c r="LLJ7" s="344"/>
      <c r="LLK7" s="344"/>
      <c r="LLL7" s="344"/>
      <c r="LLM7" s="344"/>
      <c r="LLN7" s="344"/>
      <c r="LLO7" s="344"/>
      <c r="LLP7" s="344"/>
      <c r="LLQ7" s="344"/>
      <c r="LLR7" s="344"/>
      <c r="LLS7" s="344"/>
      <c r="LLT7" s="344"/>
      <c r="LLU7" s="344"/>
      <c r="LLV7" s="344"/>
      <c r="LLW7" s="344"/>
      <c r="LLX7" s="344"/>
      <c r="LLY7" s="344"/>
      <c r="LLZ7" s="344"/>
      <c r="LMA7" s="344"/>
      <c r="LMB7" s="344"/>
      <c r="LMC7" s="344"/>
      <c r="LMD7" s="344"/>
      <c r="LME7" s="344"/>
      <c r="LMF7" s="344"/>
      <c r="LMG7" s="344"/>
      <c r="LMH7" s="344"/>
      <c r="LMI7" s="344"/>
      <c r="LMJ7" s="344"/>
      <c r="LMK7" s="344"/>
      <c r="LML7" s="344"/>
      <c r="LMM7" s="344"/>
      <c r="LMN7" s="344"/>
      <c r="LMO7" s="344"/>
      <c r="LMP7" s="344"/>
      <c r="LMQ7" s="344"/>
      <c r="LMR7" s="344"/>
      <c r="LMS7" s="344"/>
      <c r="LMT7" s="344"/>
      <c r="LMU7" s="344"/>
      <c r="LMV7" s="344"/>
      <c r="LMW7" s="344"/>
      <c r="LMX7" s="344"/>
      <c r="LMY7" s="344"/>
      <c r="LMZ7" s="344"/>
      <c r="LNA7" s="344"/>
      <c r="LNB7" s="344"/>
      <c r="LNC7" s="344"/>
      <c r="LND7" s="344"/>
      <c r="LNE7" s="344"/>
      <c r="LNF7" s="344"/>
      <c r="LNG7" s="344"/>
      <c r="LNH7" s="344"/>
      <c r="LNI7" s="344"/>
      <c r="LNJ7" s="344"/>
      <c r="LNK7" s="344"/>
      <c r="LNL7" s="344"/>
      <c r="LNM7" s="344"/>
      <c r="LNN7" s="344"/>
      <c r="LNO7" s="344"/>
      <c r="LNP7" s="344"/>
      <c r="LNQ7" s="344"/>
      <c r="LNR7" s="344"/>
      <c r="LNS7" s="344"/>
      <c r="LNT7" s="344"/>
      <c r="LNU7" s="344"/>
      <c r="LNV7" s="344"/>
      <c r="LNW7" s="344"/>
      <c r="LNX7" s="344"/>
      <c r="LNY7" s="344"/>
      <c r="LNZ7" s="344"/>
      <c r="LOA7" s="344"/>
      <c r="LOB7" s="344"/>
      <c r="LOC7" s="344"/>
      <c r="LOD7" s="344"/>
      <c r="LOE7" s="344"/>
      <c r="LOF7" s="344"/>
      <c r="LOG7" s="344"/>
      <c r="LOH7" s="344"/>
      <c r="LOI7" s="344"/>
      <c r="LOJ7" s="344"/>
      <c r="LOK7" s="344"/>
      <c r="LOL7" s="344"/>
      <c r="LOM7" s="344"/>
      <c r="LON7" s="344"/>
      <c r="LOO7" s="344"/>
      <c r="LOP7" s="344"/>
      <c r="LOQ7" s="344"/>
      <c r="LOR7" s="344"/>
      <c r="LOS7" s="344"/>
      <c r="LOT7" s="344"/>
      <c r="LOU7" s="344"/>
      <c r="LOV7" s="344"/>
      <c r="LOW7" s="344"/>
      <c r="LOX7" s="344"/>
      <c r="LOY7" s="344"/>
      <c r="LOZ7" s="344"/>
      <c r="LPA7" s="344"/>
      <c r="LPB7" s="344"/>
      <c r="LPC7" s="344"/>
      <c r="LPD7" s="344"/>
      <c r="LPE7" s="344"/>
      <c r="LPF7" s="344"/>
      <c r="LPG7" s="344"/>
      <c r="LPH7" s="344"/>
      <c r="LPI7" s="344"/>
      <c r="LPJ7" s="344"/>
      <c r="LPK7" s="344"/>
      <c r="LPL7" s="344"/>
      <c r="LPM7" s="344"/>
      <c r="LPN7" s="344"/>
      <c r="LPO7" s="344"/>
      <c r="LPP7" s="344"/>
      <c r="LPQ7" s="344"/>
      <c r="LPR7" s="344"/>
      <c r="LPS7" s="344"/>
      <c r="LPT7" s="344"/>
      <c r="LPU7" s="344"/>
      <c r="LPV7" s="344"/>
      <c r="LPW7" s="344"/>
      <c r="LPX7" s="344"/>
      <c r="LPY7" s="344"/>
      <c r="LPZ7" s="344"/>
      <c r="LQA7" s="344"/>
      <c r="LQB7" s="344"/>
      <c r="LQC7" s="344"/>
      <c r="LQD7" s="344"/>
      <c r="LQE7" s="344"/>
      <c r="LQF7" s="344"/>
      <c r="LQG7" s="344"/>
      <c r="LQH7" s="344"/>
      <c r="LQI7" s="344"/>
      <c r="LQJ7" s="344"/>
      <c r="LQK7" s="344"/>
      <c r="LQL7" s="344"/>
      <c r="LQM7" s="344"/>
      <c r="LQN7" s="344"/>
      <c r="LQO7" s="344"/>
      <c r="LQP7" s="344"/>
      <c r="LQQ7" s="344"/>
      <c r="LQR7" s="344"/>
      <c r="LQS7" s="344"/>
      <c r="LQT7" s="344"/>
      <c r="LQU7" s="344"/>
      <c r="LQV7" s="344"/>
      <c r="LQW7" s="344"/>
      <c r="LQX7" s="344"/>
      <c r="LQY7" s="344"/>
      <c r="LQZ7" s="344"/>
      <c r="LRA7" s="344"/>
      <c r="LRB7" s="344"/>
      <c r="LRC7" s="344"/>
      <c r="LRD7" s="344"/>
      <c r="LRE7" s="344"/>
      <c r="LRF7" s="344"/>
      <c r="LRG7" s="344"/>
      <c r="LRH7" s="344"/>
      <c r="LRI7" s="344"/>
      <c r="LRJ7" s="344"/>
      <c r="LRK7" s="344"/>
      <c r="LRL7" s="344"/>
      <c r="LRM7" s="344"/>
      <c r="LRN7" s="344"/>
      <c r="LRO7" s="344"/>
      <c r="LRP7" s="344"/>
      <c r="LRQ7" s="344"/>
      <c r="LRR7" s="344"/>
      <c r="LRS7" s="344"/>
      <c r="LRT7" s="344"/>
      <c r="LRU7" s="344"/>
      <c r="LRV7" s="344"/>
      <c r="LRW7" s="344"/>
      <c r="LRX7" s="344"/>
      <c r="LRY7" s="344"/>
      <c r="LRZ7" s="344"/>
      <c r="LSA7" s="344"/>
      <c r="LSB7" s="344"/>
      <c r="LSC7" s="344"/>
      <c r="LSD7" s="344"/>
      <c r="LSE7" s="344"/>
      <c r="LSF7" s="344"/>
      <c r="LSG7" s="344"/>
      <c r="LSH7" s="344"/>
      <c r="LSI7" s="344"/>
      <c r="LSJ7" s="344"/>
      <c r="LSK7" s="344"/>
      <c r="LSL7" s="344"/>
      <c r="LSM7" s="344"/>
      <c r="LSN7" s="344"/>
      <c r="LSO7" s="344"/>
      <c r="LSP7" s="344"/>
      <c r="LSQ7" s="344"/>
      <c r="LSR7" s="344"/>
      <c r="LSS7" s="344"/>
      <c r="LST7" s="344"/>
      <c r="LSU7" s="344"/>
      <c r="LSV7" s="344"/>
      <c r="LSW7" s="344"/>
      <c r="LSX7" s="344"/>
      <c r="LSY7" s="344"/>
      <c r="LSZ7" s="344"/>
      <c r="LTA7" s="344"/>
      <c r="LTB7" s="344"/>
      <c r="LTC7" s="344"/>
      <c r="LTD7" s="344"/>
      <c r="LTE7" s="344"/>
      <c r="LTF7" s="344"/>
      <c r="LTG7" s="344"/>
      <c r="LTH7" s="344"/>
      <c r="LTI7" s="344"/>
      <c r="LTJ7" s="344"/>
      <c r="LTK7" s="344"/>
      <c r="LTL7" s="344"/>
      <c r="LTM7" s="344"/>
      <c r="LTN7" s="344"/>
      <c r="LTO7" s="344"/>
      <c r="LTP7" s="344"/>
      <c r="LTQ7" s="344"/>
      <c r="LTR7" s="344"/>
      <c r="LTS7" s="344"/>
      <c r="LTT7" s="344"/>
      <c r="LTU7" s="344"/>
      <c r="LTV7" s="344"/>
      <c r="LTW7" s="344"/>
      <c r="LTX7" s="344"/>
      <c r="LTY7" s="344"/>
      <c r="LTZ7" s="344"/>
      <c r="LUA7" s="344"/>
      <c r="LUB7" s="344"/>
      <c r="LUC7" s="344"/>
      <c r="LUD7" s="344"/>
      <c r="LUE7" s="344"/>
      <c r="LUF7" s="344"/>
      <c r="LUG7" s="344"/>
      <c r="LUH7" s="344"/>
      <c r="LUI7" s="344"/>
      <c r="LUJ7" s="344"/>
      <c r="LUK7" s="344"/>
      <c r="LUL7" s="344"/>
      <c r="LUM7" s="344"/>
      <c r="LUN7" s="344"/>
      <c r="LUO7" s="344"/>
      <c r="LUP7" s="344"/>
      <c r="LUQ7" s="344"/>
      <c r="LUR7" s="344"/>
      <c r="LUS7" s="344"/>
      <c r="LUT7" s="344"/>
      <c r="LUU7" s="344"/>
      <c r="LUV7" s="344"/>
      <c r="LUW7" s="344"/>
      <c r="LUX7" s="344"/>
      <c r="LUY7" s="344"/>
      <c r="LUZ7" s="344"/>
      <c r="LVA7" s="344"/>
      <c r="LVB7" s="344"/>
      <c r="LVC7" s="344"/>
      <c r="LVD7" s="344"/>
      <c r="LVE7" s="344"/>
      <c r="LVF7" s="344"/>
      <c r="LVG7" s="344"/>
      <c r="LVH7" s="344"/>
      <c r="LVI7" s="344"/>
      <c r="LVJ7" s="344"/>
      <c r="LVK7" s="344"/>
      <c r="LVL7" s="344"/>
      <c r="LVM7" s="344"/>
      <c r="LVN7" s="344"/>
      <c r="LVO7" s="344"/>
      <c r="LVP7" s="344"/>
      <c r="LVQ7" s="344"/>
      <c r="LVR7" s="344"/>
      <c r="LVS7" s="344"/>
      <c r="LVT7" s="344"/>
      <c r="LVU7" s="344"/>
      <c r="LVV7" s="344"/>
      <c r="LVW7" s="344"/>
      <c r="LVX7" s="344"/>
      <c r="LVY7" s="344"/>
      <c r="LVZ7" s="344"/>
      <c r="LWA7" s="344"/>
      <c r="LWB7" s="344"/>
      <c r="LWC7" s="344"/>
      <c r="LWD7" s="344"/>
      <c r="LWE7" s="344"/>
      <c r="LWF7" s="344"/>
      <c r="LWG7" s="344"/>
      <c r="LWH7" s="344"/>
      <c r="LWI7" s="344"/>
      <c r="LWJ7" s="344"/>
      <c r="LWK7" s="344"/>
      <c r="LWL7" s="344"/>
      <c r="LWM7" s="344"/>
      <c r="LWN7" s="344"/>
      <c r="LWO7" s="344"/>
      <c r="LWP7" s="344"/>
      <c r="LWQ7" s="344"/>
      <c r="LWR7" s="344"/>
      <c r="LWS7" s="344"/>
      <c r="LWT7" s="344"/>
      <c r="LWU7" s="344"/>
      <c r="LWV7" s="344"/>
      <c r="LWW7" s="344"/>
      <c r="LWX7" s="344"/>
      <c r="LWY7" s="344"/>
      <c r="LWZ7" s="344"/>
      <c r="LXA7" s="344"/>
      <c r="LXB7" s="344"/>
      <c r="LXC7" s="344"/>
      <c r="LXD7" s="344"/>
      <c r="LXE7" s="344"/>
      <c r="LXF7" s="344"/>
      <c r="LXG7" s="344"/>
      <c r="LXH7" s="344"/>
      <c r="LXI7" s="344"/>
      <c r="LXJ7" s="344"/>
      <c r="LXK7" s="344"/>
      <c r="LXL7" s="344"/>
      <c r="LXM7" s="344"/>
      <c r="LXN7" s="344"/>
      <c r="LXO7" s="344"/>
      <c r="LXP7" s="344"/>
      <c r="LXQ7" s="344"/>
      <c r="LXR7" s="344"/>
      <c r="LXS7" s="344"/>
      <c r="LXT7" s="344"/>
      <c r="LXU7" s="344"/>
      <c r="LXV7" s="344"/>
      <c r="LXW7" s="344"/>
      <c r="LXX7" s="344"/>
      <c r="LXY7" s="344"/>
      <c r="LXZ7" s="344"/>
      <c r="LYA7" s="344"/>
      <c r="LYB7" s="344"/>
      <c r="LYC7" s="344"/>
      <c r="LYD7" s="344"/>
      <c r="LYE7" s="344"/>
      <c r="LYF7" s="344"/>
      <c r="LYG7" s="344"/>
      <c r="LYH7" s="344"/>
      <c r="LYI7" s="344"/>
      <c r="LYJ7" s="344"/>
      <c r="LYK7" s="344"/>
      <c r="LYL7" s="344"/>
      <c r="LYM7" s="344"/>
      <c r="LYN7" s="344"/>
      <c r="LYO7" s="344"/>
      <c r="LYP7" s="344"/>
      <c r="LYQ7" s="344"/>
      <c r="LYR7" s="344"/>
      <c r="LYS7" s="344"/>
      <c r="LYT7" s="344"/>
      <c r="LYU7" s="344"/>
      <c r="LYV7" s="344"/>
      <c r="LYW7" s="344"/>
      <c r="LYX7" s="344"/>
      <c r="LYY7" s="344"/>
      <c r="LYZ7" s="344"/>
      <c r="LZA7" s="344"/>
      <c r="LZB7" s="344"/>
      <c r="LZC7" s="344"/>
      <c r="LZD7" s="344"/>
      <c r="LZE7" s="344"/>
      <c r="LZF7" s="344"/>
      <c r="LZG7" s="344"/>
      <c r="LZH7" s="344"/>
      <c r="LZI7" s="344"/>
      <c r="LZJ7" s="344"/>
      <c r="LZK7" s="344"/>
      <c r="LZL7" s="344"/>
      <c r="LZM7" s="344"/>
      <c r="LZN7" s="344"/>
      <c r="LZO7" s="344"/>
      <c r="LZP7" s="344"/>
      <c r="LZQ7" s="344"/>
      <c r="LZR7" s="344"/>
      <c r="LZS7" s="344"/>
      <c r="LZT7" s="344"/>
      <c r="LZU7" s="344"/>
      <c r="LZV7" s="344"/>
      <c r="LZW7" s="344"/>
      <c r="LZX7" s="344"/>
      <c r="LZY7" s="344"/>
      <c r="LZZ7" s="344"/>
      <c r="MAA7" s="344"/>
      <c r="MAB7" s="344"/>
      <c r="MAC7" s="344"/>
      <c r="MAD7" s="344"/>
      <c r="MAE7" s="344"/>
      <c r="MAF7" s="344"/>
      <c r="MAG7" s="344"/>
      <c r="MAH7" s="344"/>
      <c r="MAI7" s="344"/>
      <c r="MAJ7" s="344"/>
      <c r="MAK7" s="344"/>
      <c r="MAL7" s="344"/>
      <c r="MAM7" s="344"/>
      <c r="MAN7" s="344"/>
      <c r="MAO7" s="344"/>
      <c r="MAP7" s="344"/>
      <c r="MAQ7" s="344"/>
      <c r="MAR7" s="344"/>
      <c r="MAS7" s="344"/>
      <c r="MAT7" s="344"/>
      <c r="MAU7" s="344"/>
      <c r="MAV7" s="344"/>
      <c r="MAW7" s="344"/>
      <c r="MAX7" s="344"/>
      <c r="MAY7" s="344"/>
      <c r="MAZ7" s="344"/>
      <c r="MBA7" s="344"/>
      <c r="MBB7" s="344"/>
      <c r="MBC7" s="344"/>
      <c r="MBD7" s="344"/>
      <c r="MBE7" s="344"/>
      <c r="MBF7" s="344"/>
      <c r="MBG7" s="344"/>
      <c r="MBH7" s="344"/>
      <c r="MBI7" s="344"/>
      <c r="MBJ7" s="344"/>
      <c r="MBK7" s="344"/>
      <c r="MBL7" s="344"/>
      <c r="MBM7" s="344"/>
      <c r="MBN7" s="344"/>
      <c r="MBO7" s="344"/>
      <c r="MBP7" s="344"/>
      <c r="MBQ7" s="344"/>
      <c r="MBR7" s="344"/>
      <c r="MBS7" s="344"/>
      <c r="MBT7" s="344"/>
      <c r="MBU7" s="344"/>
      <c r="MBV7" s="344"/>
      <c r="MBW7" s="344"/>
      <c r="MBX7" s="344"/>
      <c r="MBY7" s="344"/>
      <c r="MBZ7" s="344"/>
      <c r="MCA7" s="344"/>
      <c r="MCB7" s="344"/>
      <c r="MCC7" s="344"/>
      <c r="MCD7" s="344"/>
      <c r="MCE7" s="344"/>
      <c r="MCF7" s="344"/>
      <c r="MCG7" s="344"/>
      <c r="MCH7" s="344"/>
      <c r="MCI7" s="344"/>
      <c r="MCJ7" s="344"/>
      <c r="MCK7" s="344"/>
      <c r="MCL7" s="344"/>
      <c r="MCM7" s="344"/>
      <c r="MCN7" s="344"/>
      <c r="MCO7" s="344"/>
      <c r="MCP7" s="344"/>
      <c r="MCQ7" s="344"/>
      <c r="MCR7" s="344"/>
      <c r="MCS7" s="344"/>
      <c r="MCT7" s="344"/>
      <c r="MCU7" s="344"/>
      <c r="MCV7" s="344"/>
      <c r="MCW7" s="344"/>
      <c r="MCX7" s="344"/>
      <c r="MCY7" s="344"/>
      <c r="MCZ7" s="344"/>
      <c r="MDA7" s="344"/>
      <c r="MDB7" s="344"/>
      <c r="MDC7" s="344"/>
      <c r="MDD7" s="344"/>
      <c r="MDE7" s="344"/>
      <c r="MDF7" s="344"/>
      <c r="MDG7" s="344"/>
      <c r="MDH7" s="344"/>
      <c r="MDI7" s="344"/>
      <c r="MDJ7" s="344"/>
      <c r="MDK7" s="344"/>
      <c r="MDL7" s="344"/>
      <c r="MDM7" s="344"/>
      <c r="MDN7" s="344"/>
      <c r="MDO7" s="344"/>
      <c r="MDP7" s="344"/>
      <c r="MDQ7" s="344"/>
      <c r="MDR7" s="344"/>
      <c r="MDS7" s="344"/>
      <c r="MDT7" s="344"/>
      <c r="MDU7" s="344"/>
      <c r="MDV7" s="344"/>
      <c r="MDW7" s="344"/>
      <c r="MDX7" s="344"/>
      <c r="MDY7" s="344"/>
      <c r="MDZ7" s="344"/>
      <c r="MEA7" s="344"/>
      <c r="MEB7" s="344"/>
      <c r="MEC7" s="344"/>
      <c r="MED7" s="344"/>
      <c r="MEE7" s="344"/>
      <c r="MEF7" s="344"/>
      <c r="MEG7" s="344"/>
      <c r="MEH7" s="344"/>
      <c r="MEI7" s="344"/>
      <c r="MEJ7" s="344"/>
      <c r="MEK7" s="344"/>
      <c r="MEL7" s="344"/>
      <c r="MEM7" s="344"/>
      <c r="MEN7" s="344"/>
      <c r="MEO7" s="344"/>
      <c r="MEP7" s="344"/>
      <c r="MEQ7" s="344"/>
      <c r="MER7" s="344"/>
      <c r="MES7" s="344"/>
      <c r="MET7" s="344"/>
      <c r="MEU7" s="344"/>
      <c r="MEV7" s="344"/>
      <c r="MEW7" s="344"/>
      <c r="MEX7" s="344"/>
      <c r="MEY7" s="344"/>
      <c r="MEZ7" s="344"/>
      <c r="MFA7" s="344"/>
      <c r="MFB7" s="344"/>
      <c r="MFC7" s="344"/>
      <c r="MFD7" s="344"/>
      <c r="MFE7" s="344"/>
      <c r="MFF7" s="344"/>
      <c r="MFG7" s="344"/>
      <c r="MFH7" s="344"/>
      <c r="MFI7" s="344"/>
      <c r="MFJ7" s="344"/>
      <c r="MFK7" s="344"/>
      <c r="MFL7" s="344"/>
      <c r="MFM7" s="344"/>
      <c r="MFN7" s="344"/>
      <c r="MFO7" s="344"/>
      <c r="MFP7" s="344"/>
      <c r="MFQ7" s="344"/>
      <c r="MFR7" s="344"/>
      <c r="MFS7" s="344"/>
      <c r="MFT7" s="344"/>
      <c r="MFU7" s="344"/>
      <c r="MFV7" s="344"/>
      <c r="MFW7" s="344"/>
      <c r="MFX7" s="344"/>
      <c r="MFY7" s="344"/>
      <c r="MFZ7" s="344"/>
      <c r="MGA7" s="344"/>
      <c r="MGB7" s="344"/>
      <c r="MGC7" s="344"/>
      <c r="MGD7" s="344"/>
      <c r="MGE7" s="344"/>
      <c r="MGF7" s="344"/>
      <c r="MGG7" s="344"/>
      <c r="MGH7" s="344"/>
      <c r="MGI7" s="344"/>
      <c r="MGJ7" s="344"/>
      <c r="MGK7" s="344"/>
      <c r="MGL7" s="344"/>
      <c r="MGM7" s="344"/>
      <c r="MGN7" s="344"/>
      <c r="MGO7" s="344"/>
      <c r="MGP7" s="344"/>
      <c r="MGQ7" s="344"/>
      <c r="MGR7" s="344"/>
      <c r="MGS7" s="344"/>
      <c r="MGT7" s="344"/>
      <c r="MGU7" s="344"/>
      <c r="MGV7" s="344"/>
      <c r="MGW7" s="344"/>
      <c r="MGX7" s="344"/>
      <c r="MGY7" s="344"/>
      <c r="MGZ7" s="344"/>
      <c r="MHA7" s="344"/>
      <c r="MHB7" s="344"/>
      <c r="MHC7" s="344"/>
      <c r="MHD7" s="344"/>
      <c r="MHE7" s="344"/>
      <c r="MHF7" s="344"/>
      <c r="MHG7" s="344"/>
      <c r="MHH7" s="344"/>
      <c r="MHI7" s="344"/>
      <c r="MHJ7" s="344"/>
      <c r="MHK7" s="344"/>
      <c r="MHL7" s="344"/>
      <c r="MHM7" s="344"/>
      <c r="MHN7" s="344"/>
      <c r="MHO7" s="344"/>
      <c r="MHP7" s="344"/>
      <c r="MHQ7" s="344"/>
      <c r="MHR7" s="344"/>
      <c r="MHS7" s="344"/>
      <c r="MHT7" s="344"/>
      <c r="MHU7" s="344"/>
      <c r="MHV7" s="344"/>
      <c r="MHW7" s="344"/>
      <c r="MHX7" s="344"/>
      <c r="MHY7" s="344"/>
      <c r="MHZ7" s="344"/>
      <c r="MIA7" s="344"/>
      <c r="MIB7" s="344"/>
      <c r="MIC7" s="344"/>
      <c r="MID7" s="344"/>
      <c r="MIE7" s="344"/>
      <c r="MIF7" s="344"/>
      <c r="MIG7" s="344"/>
      <c r="MIH7" s="344"/>
      <c r="MII7" s="344"/>
      <c r="MIJ7" s="344"/>
      <c r="MIK7" s="344"/>
      <c r="MIL7" s="344"/>
      <c r="MIM7" s="344"/>
      <c r="MIN7" s="344"/>
      <c r="MIO7" s="344"/>
      <c r="MIP7" s="344"/>
      <c r="MIQ7" s="344"/>
      <c r="MIR7" s="344"/>
      <c r="MIS7" s="344"/>
      <c r="MIT7" s="344"/>
      <c r="MIU7" s="344"/>
      <c r="MIV7" s="344"/>
      <c r="MIW7" s="344"/>
      <c r="MIX7" s="344"/>
      <c r="MIY7" s="344"/>
      <c r="MIZ7" s="344"/>
      <c r="MJA7" s="344"/>
      <c r="MJB7" s="344"/>
      <c r="MJC7" s="344"/>
      <c r="MJD7" s="344"/>
      <c r="MJE7" s="344"/>
      <c r="MJF7" s="344"/>
      <c r="MJG7" s="344"/>
      <c r="MJH7" s="344"/>
      <c r="MJI7" s="344"/>
      <c r="MJJ7" s="344"/>
      <c r="MJK7" s="344"/>
      <c r="MJL7" s="344"/>
      <c r="MJM7" s="344"/>
      <c r="MJN7" s="344"/>
      <c r="MJO7" s="344"/>
      <c r="MJP7" s="344"/>
      <c r="MJQ7" s="344"/>
      <c r="MJR7" s="344"/>
      <c r="MJS7" s="344"/>
      <c r="MJT7" s="344"/>
      <c r="MJU7" s="344"/>
      <c r="MJV7" s="344"/>
      <c r="MJW7" s="344"/>
      <c r="MJX7" s="344"/>
      <c r="MJY7" s="344"/>
      <c r="MJZ7" s="344"/>
      <c r="MKA7" s="344"/>
      <c r="MKB7" s="344"/>
      <c r="MKC7" s="344"/>
      <c r="MKD7" s="344"/>
      <c r="MKE7" s="344"/>
      <c r="MKF7" s="344"/>
      <c r="MKG7" s="344"/>
      <c r="MKH7" s="344"/>
      <c r="MKI7" s="344"/>
      <c r="MKJ7" s="344"/>
      <c r="MKK7" s="344"/>
      <c r="MKL7" s="344"/>
      <c r="MKM7" s="344"/>
      <c r="MKN7" s="344"/>
      <c r="MKO7" s="344"/>
      <c r="MKP7" s="344"/>
      <c r="MKQ7" s="344"/>
      <c r="MKR7" s="344"/>
      <c r="MKS7" s="344"/>
      <c r="MKT7" s="344"/>
      <c r="MKU7" s="344"/>
      <c r="MKV7" s="344"/>
      <c r="MKW7" s="344"/>
      <c r="MKX7" s="344"/>
      <c r="MKY7" s="344"/>
      <c r="MKZ7" s="344"/>
      <c r="MLA7" s="344"/>
      <c r="MLB7" s="344"/>
      <c r="MLC7" s="344"/>
      <c r="MLD7" s="344"/>
      <c r="MLE7" s="344"/>
      <c r="MLF7" s="344"/>
      <c r="MLG7" s="344"/>
      <c r="MLH7" s="344"/>
      <c r="MLI7" s="344"/>
      <c r="MLJ7" s="344"/>
      <c r="MLK7" s="344"/>
      <c r="MLL7" s="344"/>
      <c r="MLM7" s="344"/>
      <c r="MLN7" s="344"/>
      <c r="MLO7" s="344"/>
      <c r="MLP7" s="344"/>
      <c r="MLQ7" s="344"/>
      <c r="MLR7" s="344"/>
      <c r="MLS7" s="344"/>
      <c r="MLT7" s="344"/>
      <c r="MLU7" s="344"/>
      <c r="MLV7" s="344"/>
      <c r="MLW7" s="344"/>
      <c r="MLX7" s="344"/>
      <c r="MLY7" s="344"/>
      <c r="MLZ7" s="344"/>
      <c r="MMA7" s="344"/>
      <c r="MMB7" s="344"/>
      <c r="MMC7" s="344"/>
      <c r="MMD7" s="344"/>
      <c r="MME7" s="344"/>
      <c r="MMF7" s="344"/>
      <c r="MMG7" s="344"/>
      <c r="MMH7" s="344"/>
      <c r="MMI7" s="344"/>
      <c r="MMJ7" s="344"/>
      <c r="MMK7" s="344"/>
      <c r="MML7" s="344"/>
      <c r="MMM7" s="344"/>
      <c r="MMN7" s="344"/>
      <c r="MMO7" s="344"/>
      <c r="MMP7" s="344"/>
      <c r="MMQ7" s="344"/>
      <c r="MMR7" s="344"/>
      <c r="MMS7" s="344"/>
      <c r="MMT7" s="344"/>
      <c r="MMU7" s="344"/>
      <c r="MMV7" s="344"/>
      <c r="MMW7" s="344"/>
      <c r="MMX7" s="344"/>
      <c r="MMY7" s="344"/>
      <c r="MMZ7" s="344"/>
      <c r="MNA7" s="344"/>
      <c r="MNB7" s="344"/>
      <c r="MNC7" s="344"/>
      <c r="MND7" s="344"/>
      <c r="MNE7" s="344"/>
      <c r="MNF7" s="344"/>
      <c r="MNG7" s="344"/>
      <c r="MNH7" s="344"/>
      <c r="MNI7" s="344"/>
      <c r="MNJ7" s="344"/>
      <c r="MNK7" s="344"/>
      <c r="MNL7" s="344"/>
      <c r="MNM7" s="344"/>
      <c r="MNN7" s="344"/>
      <c r="MNO7" s="344"/>
      <c r="MNP7" s="344"/>
      <c r="MNQ7" s="344"/>
      <c r="MNR7" s="344"/>
      <c r="MNS7" s="344"/>
      <c r="MNT7" s="344"/>
      <c r="MNU7" s="344"/>
      <c r="MNV7" s="344"/>
      <c r="MNW7" s="344"/>
      <c r="MNX7" s="344"/>
      <c r="MNY7" s="344"/>
      <c r="MNZ7" s="344"/>
      <c r="MOA7" s="344"/>
      <c r="MOB7" s="344"/>
      <c r="MOC7" s="344"/>
      <c r="MOD7" s="344"/>
      <c r="MOE7" s="344"/>
      <c r="MOF7" s="344"/>
      <c r="MOG7" s="344"/>
      <c r="MOH7" s="344"/>
      <c r="MOI7" s="344"/>
      <c r="MOJ7" s="344"/>
      <c r="MOK7" s="344"/>
      <c r="MOL7" s="344"/>
      <c r="MOM7" s="344"/>
      <c r="MON7" s="344"/>
      <c r="MOO7" s="344"/>
      <c r="MOP7" s="344"/>
      <c r="MOQ7" s="344"/>
      <c r="MOR7" s="344"/>
      <c r="MOS7" s="344"/>
      <c r="MOT7" s="344"/>
      <c r="MOU7" s="344"/>
      <c r="MOV7" s="344"/>
      <c r="MOW7" s="344"/>
      <c r="MOX7" s="344"/>
      <c r="MOY7" s="344"/>
      <c r="MOZ7" s="344"/>
      <c r="MPA7" s="344"/>
      <c r="MPB7" s="344"/>
      <c r="MPC7" s="344"/>
      <c r="MPD7" s="344"/>
      <c r="MPE7" s="344"/>
      <c r="MPF7" s="344"/>
      <c r="MPG7" s="344"/>
      <c r="MPH7" s="344"/>
      <c r="MPI7" s="344"/>
      <c r="MPJ7" s="344"/>
      <c r="MPK7" s="344"/>
      <c r="MPL7" s="344"/>
      <c r="MPM7" s="344"/>
      <c r="MPN7" s="344"/>
      <c r="MPO7" s="344"/>
      <c r="MPP7" s="344"/>
      <c r="MPQ7" s="344"/>
      <c r="MPR7" s="344"/>
      <c r="MPS7" s="344"/>
      <c r="MPT7" s="344"/>
      <c r="MPU7" s="344"/>
      <c r="MPV7" s="344"/>
      <c r="MPW7" s="344"/>
      <c r="MPX7" s="344"/>
      <c r="MPY7" s="344"/>
      <c r="MPZ7" s="344"/>
      <c r="MQA7" s="344"/>
      <c r="MQB7" s="344"/>
      <c r="MQC7" s="344"/>
      <c r="MQD7" s="344"/>
      <c r="MQE7" s="344"/>
      <c r="MQF7" s="344"/>
      <c r="MQG7" s="344"/>
      <c r="MQH7" s="344"/>
      <c r="MQI7" s="344"/>
      <c r="MQJ7" s="344"/>
      <c r="MQK7" s="344"/>
      <c r="MQL7" s="344"/>
      <c r="MQM7" s="344"/>
      <c r="MQN7" s="344"/>
      <c r="MQO7" s="344"/>
      <c r="MQP7" s="344"/>
      <c r="MQQ7" s="344"/>
      <c r="MQR7" s="344"/>
      <c r="MQS7" s="344"/>
      <c r="MQT7" s="344"/>
      <c r="MQU7" s="344"/>
      <c r="MQV7" s="344"/>
      <c r="MQW7" s="344"/>
      <c r="MQX7" s="344"/>
      <c r="MQY7" s="344"/>
      <c r="MQZ7" s="344"/>
      <c r="MRA7" s="344"/>
      <c r="MRB7" s="344"/>
      <c r="MRC7" s="344"/>
      <c r="MRD7" s="344"/>
      <c r="MRE7" s="344"/>
      <c r="MRF7" s="344"/>
      <c r="MRG7" s="344"/>
      <c r="MRH7" s="344"/>
      <c r="MRI7" s="344"/>
      <c r="MRJ7" s="344"/>
      <c r="MRK7" s="344"/>
      <c r="MRL7" s="344"/>
      <c r="MRM7" s="344"/>
      <c r="MRN7" s="344"/>
      <c r="MRO7" s="344"/>
      <c r="MRP7" s="344"/>
      <c r="MRQ7" s="344"/>
      <c r="MRR7" s="344"/>
      <c r="MRS7" s="344"/>
      <c r="MRT7" s="344"/>
      <c r="MRU7" s="344"/>
      <c r="MRV7" s="344"/>
      <c r="MRW7" s="344"/>
      <c r="MRX7" s="344"/>
      <c r="MRY7" s="344"/>
      <c r="MRZ7" s="344"/>
      <c r="MSA7" s="344"/>
      <c r="MSB7" s="344"/>
      <c r="MSC7" s="344"/>
      <c r="MSD7" s="344"/>
      <c r="MSE7" s="344"/>
      <c r="MSF7" s="344"/>
      <c r="MSG7" s="344"/>
      <c r="MSH7" s="344"/>
      <c r="MSI7" s="344"/>
      <c r="MSJ7" s="344"/>
      <c r="MSK7" s="344"/>
      <c r="MSL7" s="344"/>
      <c r="MSM7" s="344"/>
      <c r="MSN7" s="344"/>
      <c r="MSO7" s="344"/>
      <c r="MSP7" s="344"/>
      <c r="MSQ7" s="344"/>
      <c r="MSR7" s="344"/>
      <c r="MSS7" s="344"/>
      <c r="MST7" s="344"/>
      <c r="MSU7" s="344"/>
      <c r="MSV7" s="344"/>
      <c r="MSW7" s="344"/>
      <c r="MSX7" s="344"/>
      <c r="MSY7" s="344"/>
      <c r="MSZ7" s="344"/>
      <c r="MTA7" s="344"/>
      <c r="MTB7" s="344"/>
      <c r="MTC7" s="344"/>
      <c r="MTD7" s="344"/>
      <c r="MTE7" s="344"/>
      <c r="MTF7" s="344"/>
      <c r="MTG7" s="344"/>
      <c r="MTH7" s="344"/>
      <c r="MTI7" s="344"/>
      <c r="MTJ7" s="344"/>
      <c r="MTK7" s="344"/>
      <c r="MTL7" s="344"/>
      <c r="MTM7" s="344"/>
      <c r="MTN7" s="344"/>
      <c r="MTO7" s="344"/>
      <c r="MTP7" s="344"/>
      <c r="MTQ7" s="344"/>
      <c r="MTR7" s="344"/>
      <c r="MTS7" s="344"/>
      <c r="MTT7" s="344"/>
      <c r="MTU7" s="344"/>
      <c r="MTV7" s="344"/>
      <c r="MTW7" s="344"/>
      <c r="MTX7" s="344"/>
      <c r="MTY7" s="344"/>
      <c r="MTZ7" s="344"/>
      <c r="MUA7" s="344"/>
      <c r="MUB7" s="344"/>
      <c r="MUC7" s="344"/>
      <c r="MUD7" s="344"/>
      <c r="MUE7" s="344"/>
      <c r="MUF7" s="344"/>
      <c r="MUG7" s="344"/>
      <c r="MUH7" s="344"/>
      <c r="MUI7" s="344"/>
      <c r="MUJ7" s="344"/>
      <c r="MUK7" s="344"/>
      <c r="MUL7" s="344"/>
      <c r="MUM7" s="344"/>
      <c r="MUN7" s="344"/>
      <c r="MUO7" s="344"/>
      <c r="MUP7" s="344"/>
      <c r="MUQ7" s="344"/>
      <c r="MUR7" s="344"/>
      <c r="MUS7" s="344"/>
      <c r="MUT7" s="344"/>
      <c r="MUU7" s="344"/>
      <c r="MUV7" s="344"/>
      <c r="MUW7" s="344"/>
      <c r="MUX7" s="344"/>
      <c r="MUY7" s="344"/>
      <c r="MUZ7" s="344"/>
      <c r="MVA7" s="344"/>
      <c r="MVB7" s="344"/>
      <c r="MVC7" s="344"/>
      <c r="MVD7" s="344"/>
      <c r="MVE7" s="344"/>
      <c r="MVF7" s="344"/>
      <c r="MVG7" s="344"/>
      <c r="MVH7" s="344"/>
      <c r="MVI7" s="344"/>
      <c r="MVJ7" s="344"/>
      <c r="MVK7" s="344"/>
      <c r="MVL7" s="344"/>
      <c r="MVM7" s="344"/>
      <c r="MVN7" s="344"/>
      <c r="MVO7" s="344"/>
      <c r="MVP7" s="344"/>
      <c r="MVQ7" s="344"/>
      <c r="MVR7" s="344"/>
      <c r="MVS7" s="344"/>
      <c r="MVT7" s="344"/>
      <c r="MVU7" s="344"/>
      <c r="MVV7" s="344"/>
      <c r="MVW7" s="344"/>
      <c r="MVX7" s="344"/>
      <c r="MVY7" s="344"/>
      <c r="MVZ7" s="344"/>
      <c r="MWA7" s="344"/>
      <c r="MWB7" s="344"/>
      <c r="MWC7" s="344"/>
      <c r="MWD7" s="344"/>
      <c r="MWE7" s="344"/>
      <c r="MWF7" s="344"/>
      <c r="MWG7" s="344"/>
      <c r="MWH7" s="344"/>
      <c r="MWI7" s="344"/>
      <c r="MWJ7" s="344"/>
      <c r="MWK7" s="344"/>
      <c r="MWL7" s="344"/>
      <c r="MWM7" s="344"/>
      <c r="MWN7" s="344"/>
      <c r="MWO7" s="344"/>
      <c r="MWP7" s="344"/>
      <c r="MWQ7" s="344"/>
      <c r="MWR7" s="344"/>
      <c r="MWS7" s="344"/>
      <c r="MWT7" s="344"/>
      <c r="MWU7" s="344"/>
      <c r="MWV7" s="344"/>
      <c r="MWW7" s="344"/>
      <c r="MWX7" s="344"/>
      <c r="MWY7" s="344"/>
      <c r="MWZ7" s="344"/>
      <c r="MXA7" s="344"/>
      <c r="MXB7" s="344"/>
      <c r="MXC7" s="344"/>
      <c r="MXD7" s="344"/>
      <c r="MXE7" s="344"/>
      <c r="MXF7" s="344"/>
      <c r="MXG7" s="344"/>
      <c r="MXH7" s="344"/>
      <c r="MXI7" s="344"/>
      <c r="MXJ7" s="344"/>
      <c r="MXK7" s="344"/>
      <c r="MXL7" s="344"/>
      <c r="MXM7" s="344"/>
      <c r="MXN7" s="344"/>
      <c r="MXO7" s="344"/>
      <c r="MXP7" s="344"/>
      <c r="MXQ7" s="344"/>
      <c r="MXR7" s="344"/>
      <c r="MXS7" s="344"/>
      <c r="MXT7" s="344"/>
      <c r="MXU7" s="344"/>
      <c r="MXV7" s="344"/>
      <c r="MXW7" s="344"/>
      <c r="MXX7" s="344"/>
      <c r="MXY7" s="344"/>
      <c r="MXZ7" s="344"/>
      <c r="MYA7" s="344"/>
      <c r="MYB7" s="344"/>
      <c r="MYC7" s="344"/>
      <c r="MYD7" s="344"/>
      <c r="MYE7" s="344"/>
      <c r="MYF7" s="344"/>
      <c r="MYG7" s="344"/>
      <c r="MYH7" s="344"/>
      <c r="MYI7" s="344"/>
      <c r="MYJ7" s="344"/>
      <c r="MYK7" s="344"/>
      <c r="MYL7" s="344"/>
      <c r="MYM7" s="344"/>
      <c r="MYN7" s="344"/>
      <c r="MYO7" s="344"/>
      <c r="MYP7" s="344"/>
      <c r="MYQ7" s="344"/>
      <c r="MYR7" s="344"/>
      <c r="MYS7" s="344"/>
      <c r="MYT7" s="344"/>
      <c r="MYU7" s="344"/>
      <c r="MYV7" s="344"/>
      <c r="MYW7" s="344"/>
      <c r="MYX7" s="344"/>
      <c r="MYY7" s="344"/>
      <c r="MYZ7" s="344"/>
      <c r="MZA7" s="344"/>
      <c r="MZB7" s="344"/>
      <c r="MZC7" s="344"/>
      <c r="MZD7" s="344"/>
      <c r="MZE7" s="344"/>
      <c r="MZF7" s="344"/>
      <c r="MZG7" s="344"/>
      <c r="MZH7" s="344"/>
      <c r="MZI7" s="344"/>
      <c r="MZJ7" s="344"/>
      <c r="MZK7" s="344"/>
      <c r="MZL7" s="344"/>
      <c r="MZM7" s="344"/>
      <c r="MZN7" s="344"/>
      <c r="MZO7" s="344"/>
      <c r="MZP7" s="344"/>
      <c r="MZQ7" s="344"/>
      <c r="MZR7" s="344"/>
      <c r="MZS7" s="344"/>
      <c r="MZT7" s="344"/>
      <c r="MZU7" s="344"/>
      <c r="MZV7" s="344"/>
      <c r="MZW7" s="344"/>
      <c r="MZX7" s="344"/>
      <c r="MZY7" s="344"/>
      <c r="MZZ7" s="344"/>
      <c r="NAA7" s="344"/>
      <c r="NAB7" s="344"/>
      <c r="NAC7" s="344"/>
      <c r="NAD7" s="344"/>
      <c r="NAE7" s="344"/>
      <c r="NAF7" s="344"/>
      <c r="NAG7" s="344"/>
      <c r="NAH7" s="344"/>
      <c r="NAI7" s="344"/>
      <c r="NAJ7" s="344"/>
      <c r="NAK7" s="344"/>
      <c r="NAL7" s="344"/>
      <c r="NAM7" s="344"/>
      <c r="NAN7" s="344"/>
      <c r="NAO7" s="344"/>
      <c r="NAP7" s="344"/>
      <c r="NAQ7" s="344"/>
      <c r="NAR7" s="344"/>
      <c r="NAS7" s="344"/>
      <c r="NAT7" s="344"/>
      <c r="NAU7" s="344"/>
      <c r="NAV7" s="344"/>
      <c r="NAW7" s="344"/>
      <c r="NAX7" s="344"/>
      <c r="NAY7" s="344"/>
      <c r="NAZ7" s="344"/>
      <c r="NBA7" s="344"/>
      <c r="NBB7" s="344"/>
      <c r="NBC7" s="344"/>
      <c r="NBD7" s="344"/>
      <c r="NBE7" s="344"/>
      <c r="NBF7" s="344"/>
      <c r="NBG7" s="344"/>
      <c r="NBH7" s="344"/>
      <c r="NBI7" s="344"/>
      <c r="NBJ7" s="344"/>
      <c r="NBK7" s="344"/>
      <c r="NBL7" s="344"/>
      <c r="NBM7" s="344"/>
      <c r="NBN7" s="344"/>
      <c r="NBO7" s="344"/>
      <c r="NBP7" s="344"/>
      <c r="NBQ7" s="344"/>
      <c r="NBR7" s="344"/>
      <c r="NBS7" s="344"/>
      <c r="NBT7" s="344"/>
      <c r="NBU7" s="344"/>
      <c r="NBV7" s="344"/>
      <c r="NBW7" s="344"/>
      <c r="NBX7" s="344"/>
      <c r="NBY7" s="344"/>
      <c r="NBZ7" s="344"/>
      <c r="NCA7" s="344"/>
      <c r="NCB7" s="344"/>
      <c r="NCC7" s="344"/>
      <c r="NCD7" s="344"/>
      <c r="NCE7" s="344"/>
      <c r="NCF7" s="344"/>
      <c r="NCG7" s="344"/>
      <c r="NCH7" s="344"/>
      <c r="NCI7" s="344"/>
      <c r="NCJ7" s="344"/>
      <c r="NCK7" s="344"/>
      <c r="NCL7" s="344"/>
      <c r="NCM7" s="344"/>
      <c r="NCN7" s="344"/>
      <c r="NCO7" s="344"/>
      <c r="NCP7" s="344"/>
      <c r="NCQ7" s="344"/>
      <c r="NCR7" s="344"/>
      <c r="NCS7" s="344"/>
      <c r="NCT7" s="344"/>
      <c r="NCU7" s="344"/>
      <c r="NCV7" s="344"/>
      <c r="NCW7" s="344"/>
      <c r="NCX7" s="344"/>
      <c r="NCY7" s="344"/>
      <c r="NCZ7" s="344"/>
      <c r="NDA7" s="344"/>
      <c r="NDB7" s="344"/>
      <c r="NDC7" s="344"/>
      <c r="NDD7" s="344"/>
      <c r="NDE7" s="344"/>
      <c r="NDF7" s="344"/>
      <c r="NDG7" s="344"/>
      <c r="NDH7" s="344"/>
      <c r="NDI7" s="344"/>
      <c r="NDJ7" s="344"/>
      <c r="NDK7" s="344"/>
      <c r="NDL7" s="344"/>
      <c r="NDM7" s="344"/>
      <c r="NDN7" s="344"/>
      <c r="NDO7" s="344"/>
      <c r="NDP7" s="344"/>
      <c r="NDQ7" s="344"/>
      <c r="NDR7" s="344"/>
      <c r="NDS7" s="344"/>
      <c r="NDT7" s="344"/>
      <c r="NDU7" s="344"/>
      <c r="NDV7" s="344"/>
      <c r="NDW7" s="344"/>
      <c r="NDX7" s="344"/>
      <c r="NDY7" s="344"/>
      <c r="NDZ7" s="344"/>
      <c r="NEA7" s="344"/>
      <c r="NEB7" s="344"/>
      <c r="NEC7" s="344"/>
      <c r="NED7" s="344"/>
      <c r="NEE7" s="344"/>
      <c r="NEF7" s="344"/>
      <c r="NEG7" s="344"/>
      <c r="NEH7" s="344"/>
      <c r="NEI7" s="344"/>
      <c r="NEJ7" s="344"/>
      <c r="NEK7" s="344"/>
      <c r="NEL7" s="344"/>
      <c r="NEM7" s="344"/>
      <c r="NEN7" s="344"/>
      <c r="NEO7" s="344"/>
      <c r="NEP7" s="344"/>
      <c r="NEQ7" s="344"/>
      <c r="NER7" s="344"/>
      <c r="NES7" s="344"/>
      <c r="NET7" s="344"/>
      <c r="NEU7" s="344"/>
      <c r="NEV7" s="344"/>
      <c r="NEW7" s="344"/>
      <c r="NEX7" s="344"/>
      <c r="NEY7" s="344"/>
      <c r="NEZ7" s="344"/>
      <c r="NFA7" s="344"/>
      <c r="NFB7" s="344"/>
      <c r="NFC7" s="344"/>
      <c r="NFD7" s="344"/>
      <c r="NFE7" s="344"/>
      <c r="NFF7" s="344"/>
      <c r="NFG7" s="344"/>
      <c r="NFH7" s="344"/>
      <c r="NFI7" s="344"/>
      <c r="NFJ7" s="344"/>
      <c r="NFK7" s="344"/>
      <c r="NFL7" s="344"/>
      <c r="NFM7" s="344"/>
      <c r="NFN7" s="344"/>
      <c r="NFO7" s="344"/>
      <c r="NFP7" s="344"/>
      <c r="NFQ7" s="344"/>
      <c r="NFR7" s="344"/>
      <c r="NFS7" s="344"/>
      <c r="NFT7" s="344"/>
      <c r="NFU7" s="344"/>
      <c r="NFV7" s="344"/>
      <c r="NFW7" s="344"/>
      <c r="NFX7" s="344"/>
      <c r="NFY7" s="344"/>
      <c r="NFZ7" s="344"/>
      <c r="NGA7" s="344"/>
      <c r="NGB7" s="344"/>
      <c r="NGC7" s="344"/>
      <c r="NGD7" s="344"/>
      <c r="NGE7" s="344"/>
      <c r="NGF7" s="344"/>
      <c r="NGG7" s="344"/>
      <c r="NGH7" s="344"/>
      <c r="NGI7" s="344"/>
      <c r="NGJ7" s="344"/>
      <c r="NGK7" s="344"/>
      <c r="NGL7" s="344"/>
      <c r="NGM7" s="344"/>
      <c r="NGN7" s="344"/>
      <c r="NGO7" s="344"/>
      <c r="NGP7" s="344"/>
      <c r="NGQ7" s="344"/>
      <c r="NGR7" s="344"/>
      <c r="NGS7" s="344"/>
      <c r="NGT7" s="344"/>
      <c r="NGU7" s="344"/>
      <c r="NGV7" s="344"/>
      <c r="NGW7" s="344"/>
      <c r="NGX7" s="344"/>
      <c r="NGY7" s="344"/>
      <c r="NGZ7" s="344"/>
      <c r="NHA7" s="344"/>
      <c r="NHB7" s="344"/>
      <c r="NHC7" s="344"/>
      <c r="NHD7" s="344"/>
      <c r="NHE7" s="344"/>
      <c r="NHF7" s="344"/>
      <c r="NHG7" s="344"/>
      <c r="NHH7" s="344"/>
      <c r="NHI7" s="344"/>
      <c r="NHJ7" s="344"/>
      <c r="NHK7" s="344"/>
      <c r="NHL7" s="344"/>
      <c r="NHM7" s="344"/>
      <c r="NHN7" s="344"/>
      <c r="NHO7" s="344"/>
      <c r="NHP7" s="344"/>
      <c r="NHQ7" s="344"/>
      <c r="NHR7" s="344"/>
      <c r="NHS7" s="344"/>
      <c r="NHT7" s="344"/>
      <c r="NHU7" s="344"/>
      <c r="NHV7" s="344"/>
      <c r="NHW7" s="344"/>
      <c r="NHX7" s="344"/>
      <c r="NHY7" s="344"/>
      <c r="NHZ7" s="344"/>
      <c r="NIA7" s="344"/>
      <c r="NIB7" s="344"/>
      <c r="NIC7" s="344"/>
      <c r="NID7" s="344"/>
      <c r="NIE7" s="344"/>
      <c r="NIF7" s="344"/>
      <c r="NIG7" s="344"/>
      <c r="NIH7" s="344"/>
      <c r="NII7" s="344"/>
      <c r="NIJ7" s="344"/>
      <c r="NIK7" s="344"/>
      <c r="NIL7" s="344"/>
      <c r="NIM7" s="344"/>
      <c r="NIN7" s="344"/>
      <c r="NIO7" s="344"/>
      <c r="NIP7" s="344"/>
      <c r="NIQ7" s="344"/>
      <c r="NIR7" s="344"/>
      <c r="NIS7" s="344"/>
      <c r="NIT7" s="344"/>
      <c r="NIU7" s="344"/>
      <c r="NIV7" s="344"/>
      <c r="NIW7" s="344"/>
      <c r="NIX7" s="344"/>
      <c r="NIY7" s="344"/>
      <c r="NIZ7" s="344"/>
      <c r="NJA7" s="344"/>
      <c r="NJB7" s="344"/>
      <c r="NJC7" s="344"/>
      <c r="NJD7" s="344"/>
      <c r="NJE7" s="344"/>
      <c r="NJF7" s="344"/>
      <c r="NJG7" s="344"/>
      <c r="NJH7" s="344"/>
      <c r="NJI7" s="344"/>
      <c r="NJJ7" s="344"/>
      <c r="NJK7" s="344"/>
      <c r="NJL7" s="344"/>
      <c r="NJM7" s="344"/>
      <c r="NJN7" s="344"/>
      <c r="NJO7" s="344"/>
      <c r="NJP7" s="344"/>
      <c r="NJQ7" s="344"/>
      <c r="NJR7" s="344"/>
      <c r="NJS7" s="344"/>
      <c r="NJT7" s="344"/>
      <c r="NJU7" s="344"/>
      <c r="NJV7" s="344"/>
      <c r="NJW7" s="344"/>
      <c r="NJX7" s="344"/>
      <c r="NJY7" s="344"/>
      <c r="NJZ7" s="344"/>
      <c r="NKA7" s="344"/>
      <c r="NKB7" s="344"/>
      <c r="NKC7" s="344"/>
      <c r="NKD7" s="344"/>
      <c r="NKE7" s="344"/>
      <c r="NKF7" s="344"/>
      <c r="NKG7" s="344"/>
      <c r="NKH7" s="344"/>
      <c r="NKI7" s="344"/>
      <c r="NKJ7" s="344"/>
      <c r="NKK7" s="344"/>
      <c r="NKL7" s="344"/>
      <c r="NKM7" s="344"/>
      <c r="NKN7" s="344"/>
      <c r="NKO7" s="344"/>
      <c r="NKP7" s="344"/>
      <c r="NKQ7" s="344"/>
      <c r="NKR7" s="344"/>
      <c r="NKS7" s="344"/>
      <c r="NKT7" s="344"/>
      <c r="NKU7" s="344"/>
      <c r="NKV7" s="344"/>
      <c r="NKW7" s="344"/>
      <c r="NKX7" s="344"/>
      <c r="NKY7" s="344"/>
      <c r="NKZ7" s="344"/>
      <c r="NLA7" s="344"/>
      <c r="NLB7" s="344"/>
      <c r="NLC7" s="344"/>
      <c r="NLD7" s="344"/>
      <c r="NLE7" s="344"/>
      <c r="NLF7" s="344"/>
      <c r="NLG7" s="344"/>
      <c r="NLH7" s="344"/>
      <c r="NLI7" s="344"/>
      <c r="NLJ7" s="344"/>
      <c r="NLK7" s="344"/>
      <c r="NLL7" s="344"/>
      <c r="NLM7" s="344"/>
      <c r="NLN7" s="344"/>
      <c r="NLO7" s="344"/>
      <c r="NLP7" s="344"/>
      <c r="NLQ7" s="344"/>
      <c r="NLR7" s="344"/>
      <c r="NLS7" s="344"/>
      <c r="NLT7" s="344"/>
      <c r="NLU7" s="344"/>
      <c r="NLV7" s="344"/>
      <c r="NLW7" s="344"/>
      <c r="NLX7" s="344"/>
      <c r="NLY7" s="344"/>
      <c r="NLZ7" s="344"/>
      <c r="NMA7" s="344"/>
      <c r="NMB7" s="344"/>
      <c r="NMC7" s="344"/>
      <c r="NMD7" s="344"/>
      <c r="NME7" s="344"/>
      <c r="NMF7" s="344"/>
      <c r="NMG7" s="344"/>
      <c r="NMH7" s="344"/>
      <c r="NMI7" s="344"/>
      <c r="NMJ7" s="344"/>
      <c r="NMK7" s="344"/>
      <c r="NML7" s="344"/>
      <c r="NMM7" s="344"/>
      <c r="NMN7" s="344"/>
      <c r="NMO7" s="344"/>
      <c r="NMP7" s="344"/>
      <c r="NMQ7" s="344"/>
      <c r="NMR7" s="344"/>
      <c r="NMS7" s="344"/>
      <c r="NMT7" s="344"/>
      <c r="NMU7" s="344"/>
      <c r="NMV7" s="344"/>
      <c r="NMW7" s="344"/>
      <c r="NMX7" s="344"/>
      <c r="NMY7" s="344"/>
      <c r="NMZ7" s="344"/>
      <c r="NNA7" s="344"/>
      <c r="NNB7" s="344"/>
      <c r="NNC7" s="344"/>
      <c r="NND7" s="344"/>
      <c r="NNE7" s="344"/>
      <c r="NNF7" s="344"/>
      <c r="NNG7" s="344"/>
      <c r="NNH7" s="344"/>
      <c r="NNI7" s="344"/>
      <c r="NNJ7" s="344"/>
      <c r="NNK7" s="344"/>
      <c r="NNL7" s="344"/>
      <c r="NNM7" s="344"/>
      <c r="NNN7" s="344"/>
      <c r="NNO7" s="344"/>
      <c r="NNP7" s="344"/>
      <c r="NNQ7" s="344"/>
      <c r="NNR7" s="344"/>
      <c r="NNS7" s="344"/>
      <c r="NNT7" s="344"/>
      <c r="NNU7" s="344"/>
      <c r="NNV7" s="344"/>
      <c r="NNW7" s="344"/>
      <c r="NNX7" s="344"/>
      <c r="NNY7" s="344"/>
      <c r="NNZ7" s="344"/>
      <c r="NOA7" s="344"/>
      <c r="NOB7" s="344"/>
      <c r="NOC7" s="344"/>
      <c r="NOD7" s="344"/>
      <c r="NOE7" s="344"/>
      <c r="NOF7" s="344"/>
      <c r="NOG7" s="344"/>
      <c r="NOH7" s="344"/>
      <c r="NOI7" s="344"/>
      <c r="NOJ7" s="344"/>
      <c r="NOK7" s="344"/>
      <c r="NOL7" s="344"/>
      <c r="NOM7" s="344"/>
      <c r="NON7" s="344"/>
      <c r="NOO7" s="344"/>
      <c r="NOP7" s="344"/>
      <c r="NOQ7" s="344"/>
      <c r="NOR7" s="344"/>
      <c r="NOS7" s="344"/>
      <c r="NOT7" s="344"/>
      <c r="NOU7" s="344"/>
      <c r="NOV7" s="344"/>
      <c r="NOW7" s="344"/>
      <c r="NOX7" s="344"/>
      <c r="NOY7" s="344"/>
      <c r="NOZ7" s="344"/>
      <c r="NPA7" s="344"/>
      <c r="NPB7" s="344"/>
      <c r="NPC7" s="344"/>
      <c r="NPD7" s="344"/>
      <c r="NPE7" s="344"/>
      <c r="NPF7" s="344"/>
      <c r="NPG7" s="344"/>
      <c r="NPH7" s="344"/>
      <c r="NPI7" s="344"/>
      <c r="NPJ7" s="344"/>
      <c r="NPK7" s="344"/>
      <c r="NPL7" s="344"/>
      <c r="NPM7" s="344"/>
      <c r="NPN7" s="344"/>
      <c r="NPO7" s="344"/>
      <c r="NPP7" s="344"/>
      <c r="NPQ7" s="344"/>
      <c r="NPR7" s="344"/>
      <c r="NPS7" s="344"/>
      <c r="NPT7" s="344"/>
      <c r="NPU7" s="344"/>
      <c r="NPV7" s="344"/>
      <c r="NPW7" s="344"/>
      <c r="NPX7" s="344"/>
      <c r="NPY7" s="344"/>
      <c r="NPZ7" s="344"/>
      <c r="NQA7" s="344"/>
      <c r="NQB7" s="344"/>
      <c r="NQC7" s="344"/>
      <c r="NQD7" s="344"/>
      <c r="NQE7" s="344"/>
      <c r="NQF7" s="344"/>
      <c r="NQG7" s="344"/>
      <c r="NQH7" s="344"/>
      <c r="NQI7" s="344"/>
      <c r="NQJ7" s="344"/>
      <c r="NQK7" s="344"/>
      <c r="NQL7" s="344"/>
      <c r="NQM7" s="344"/>
      <c r="NQN7" s="344"/>
      <c r="NQO7" s="344"/>
      <c r="NQP7" s="344"/>
      <c r="NQQ7" s="344"/>
      <c r="NQR7" s="344"/>
      <c r="NQS7" s="344"/>
      <c r="NQT7" s="344"/>
      <c r="NQU7" s="344"/>
      <c r="NQV7" s="344"/>
      <c r="NQW7" s="344"/>
      <c r="NQX7" s="344"/>
      <c r="NQY7" s="344"/>
      <c r="NQZ7" s="344"/>
      <c r="NRA7" s="344"/>
      <c r="NRB7" s="344"/>
      <c r="NRC7" s="344"/>
      <c r="NRD7" s="344"/>
      <c r="NRE7" s="344"/>
      <c r="NRF7" s="344"/>
      <c r="NRG7" s="344"/>
      <c r="NRH7" s="344"/>
      <c r="NRI7" s="344"/>
      <c r="NRJ7" s="344"/>
      <c r="NRK7" s="344"/>
      <c r="NRL7" s="344"/>
      <c r="NRM7" s="344"/>
      <c r="NRN7" s="344"/>
      <c r="NRO7" s="344"/>
      <c r="NRP7" s="344"/>
      <c r="NRQ7" s="344"/>
      <c r="NRR7" s="344"/>
      <c r="NRS7" s="344"/>
      <c r="NRT7" s="344"/>
      <c r="NRU7" s="344"/>
      <c r="NRV7" s="344"/>
      <c r="NRW7" s="344"/>
      <c r="NRX7" s="344"/>
      <c r="NRY7" s="344"/>
      <c r="NRZ7" s="344"/>
      <c r="NSA7" s="344"/>
      <c r="NSB7" s="344"/>
      <c r="NSC7" s="344"/>
      <c r="NSD7" s="344"/>
      <c r="NSE7" s="344"/>
      <c r="NSF7" s="344"/>
      <c r="NSG7" s="344"/>
      <c r="NSH7" s="344"/>
      <c r="NSI7" s="344"/>
      <c r="NSJ7" s="344"/>
      <c r="NSK7" s="344"/>
      <c r="NSL7" s="344"/>
      <c r="NSM7" s="344"/>
      <c r="NSN7" s="344"/>
      <c r="NSO7" s="344"/>
      <c r="NSP7" s="344"/>
      <c r="NSQ7" s="344"/>
      <c r="NSR7" s="344"/>
      <c r="NSS7" s="344"/>
      <c r="NST7" s="344"/>
      <c r="NSU7" s="344"/>
      <c r="NSV7" s="344"/>
      <c r="NSW7" s="344"/>
      <c r="NSX7" s="344"/>
      <c r="NSY7" s="344"/>
      <c r="NSZ7" s="344"/>
      <c r="NTA7" s="344"/>
      <c r="NTB7" s="344"/>
      <c r="NTC7" s="344"/>
      <c r="NTD7" s="344"/>
      <c r="NTE7" s="344"/>
      <c r="NTF7" s="344"/>
      <c r="NTG7" s="344"/>
      <c r="NTH7" s="344"/>
      <c r="NTI7" s="344"/>
      <c r="NTJ7" s="344"/>
      <c r="NTK7" s="344"/>
      <c r="NTL7" s="344"/>
      <c r="NTM7" s="344"/>
      <c r="NTN7" s="344"/>
      <c r="NTO7" s="344"/>
      <c r="NTP7" s="344"/>
      <c r="NTQ7" s="344"/>
      <c r="NTR7" s="344"/>
      <c r="NTS7" s="344"/>
      <c r="NTT7" s="344"/>
      <c r="NTU7" s="344"/>
      <c r="NTV7" s="344"/>
      <c r="NTW7" s="344"/>
      <c r="NTX7" s="344"/>
      <c r="NTY7" s="344"/>
      <c r="NTZ7" s="344"/>
      <c r="NUA7" s="344"/>
      <c r="NUB7" s="344"/>
      <c r="NUC7" s="344"/>
      <c r="NUD7" s="344"/>
      <c r="NUE7" s="344"/>
      <c r="NUF7" s="344"/>
      <c r="NUG7" s="344"/>
      <c r="NUH7" s="344"/>
      <c r="NUI7" s="344"/>
      <c r="NUJ7" s="344"/>
      <c r="NUK7" s="344"/>
      <c r="NUL7" s="344"/>
      <c r="NUM7" s="344"/>
      <c r="NUN7" s="344"/>
      <c r="NUO7" s="344"/>
      <c r="NUP7" s="344"/>
      <c r="NUQ7" s="344"/>
      <c r="NUR7" s="344"/>
      <c r="NUS7" s="344"/>
      <c r="NUT7" s="344"/>
      <c r="NUU7" s="344"/>
      <c r="NUV7" s="344"/>
      <c r="NUW7" s="344"/>
      <c r="NUX7" s="344"/>
      <c r="NUY7" s="344"/>
      <c r="NUZ7" s="344"/>
      <c r="NVA7" s="344"/>
      <c r="NVB7" s="344"/>
      <c r="NVC7" s="344"/>
      <c r="NVD7" s="344"/>
      <c r="NVE7" s="344"/>
      <c r="NVF7" s="344"/>
      <c r="NVG7" s="344"/>
      <c r="NVH7" s="344"/>
      <c r="NVI7" s="344"/>
      <c r="NVJ7" s="344"/>
      <c r="NVK7" s="344"/>
      <c r="NVL7" s="344"/>
      <c r="NVM7" s="344"/>
      <c r="NVN7" s="344"/>
      <c r="NVO7" s="344"/>
      <c r="NVP7" s="344"/>
      <c r="NVQ7" s="344"/>
      <c r="NVR7" s="344"/>
      <c r="NVS7" s="344"/>
      <c r="NVT7" s="344"/>
      <c r="NVU7" s="344"/>
      <c r="NVV7" s="344"/>
      <c r="NVW7" s="344"/>
      <c r="NVX7" s="344"/>
      <c r="NVY7" s="344"/>
      <c r="NVZ7" s="344"/>
      <c r="NWA7" s="344"/>
      <c r="NWB7" s="344"/>
      <c r="NWC7" s="344"/>
      <c r="NWD7" s="344"/>
      <c r="NWE7" s="344"/>
      <c r="NWF7" s="344"/>
      <c r="NWG7" s="344"/>
      <c r="NWH7" s="344"/>
      <c r="NWI7" s="344"/>
      <c r="NWJ7" s="344"/>
      <c r="NWK7" s="344"/>
      <c r="NWL7" s="344"/>
      <c r="NWM7" s="344"/>
      <c r="NWN7" s="344"/>
      <c r="NWO7" s="344"/>
      <c r="NWP7" s="344"/>
      <c r="NWQ7" s="344"/>
      <c r="NWR7" s="344"/>
      <c r="NWS7" s="344"/>
      <c r="NWT7" s="344"/>
      <c r="NWU7" s="344"/>
      <c r="NWV7" s="344"/>
      <c r="NWW7" s="344"/>
      <c r="NWX7" s="344"/>
      <c r="NWY7" s="344"/>
      <c r="NWZ7" s="344"/>
      <c r="NXA7" s="344"/>
      <c r="NXB7" s="344"/>
      <c r="NXC7" s="344"/>
      <c r="NXD7" s="344"/>
      <c r="NXE7" s="344"/>
      <c r="NXF7" s="344"/>
      <c r="NXG7" s="344"/>
      <c r="NXH7" s="344"/>
      <c r="NXI7" s="344"/>
      <c r="NXJ7" s="344"/>
      <c r="NXK7" s="344"/>
      <c r="NXL7" s="344"/>
      <c r="NXM7" s="344"/>
      <c r="NXN7" s="344"/>
      <c r="NXO7" s="344"/>
      <c r="NXP7" s="344"/>
      <c r="NXQ7" s="344"/>
      <c r="NXR7" s="344"/>
      <c r="NXS7" s="344"/>
      <c r="NXT7" s="344"/>
      <c r="NXU7" s="344"/>
      <c r="NXV7" s="344"/>
      <c r="NXW7" s="344"/>
      <c r="NXX7" s="344"/>
      <c r="NXY7" s="344"/>
      <c r="NXZ7" s="344"/>
      <c r="NYA7" s="344"/>
      <c r="NYB7" s="344"/>
      <c r="NYC7" s="344"/>
      <c r="NYD7" s="344"/>
      <c r="NYE7" s="344"/>
      <c r="NYF7" s="344"/>
      <c r="NYG7" s="344"/>
      <c r="NYH7" s="344"/>
      <c r="NYI7" s="344"/>
      <c r="NYJ7" s="344"/>
      <c r="NYK7" s="344"/>
      <c r="NYL7" s="344"/>
      <c r="NYM7" s="344"/>
      <c r="NYN7" s="344"/>
      <c r="NYO7" s="344"/>
      <c r="NYP7" s="344"/>
      <c r="NYQ7" s="344"/>
      <c r="NYR7" s="344"/>
      <c r="NYS7" s="344"/>
      <c r="NYT7" s="344"/>
      <c r="NYU7" s="344"/>
      <c r="NYV7" s="344"/>
      <c r="NYW7" s="344"/>
      <c r="NYX7" s="344"/>
      <c r="NYY7" s="344"/>
      <c r="NYZ7" s="344"/>
      <c r="NZA7" s="344"/>
      <c r="NZB7" s="344"/>
      <c r="NZC7" s="344"/>
      <c r="NZD7" s="344"/>
      <c r="NZE7" s="344"/>
      <c r="NZF7" s="344"/>
      <c r="NZG7" s="344"/>
      <c r="NZH7" s="344"/>
      <c r="NZI7" s="344"/>
      <c r="NZJ7" s="344"/>
      <c r="NZK7" s="344"/>
      <c r="NZL7" s="344"/>
      <c r="NZM7" s="344"/>
      <c r="NZN7" s="344"/>
      <c r="NZO7" s="344"/>
      <c r="NZP7" s="344"/>
      <c r="NZQ7" s="344"/>
      <c r="NZR7" s="344"/>
      <c r="NZS7" s="344"/>
      <c r="NZT7" s="344"/>
      <c r="NZU7" s="344"/>
      <c r="NZV7" s="344"/>
      <c r="NZW7" s="344"/>
      <c r="NZX7" s="344"/>
      <c r="NZY7" s="344"/>
      <c r="NZZ7" s="344"/>
      <c r="OAA7" s="344"/>
      <c r="OAB7" s="344"/>
      <c r="OAC7" s="344"/>
      <c r="OAD7" s="344"/>
      <c r="OAE7" s="344"/>
      <c r="OAF7" s="344"/>
      <c r="OAG7" s="344"/>
      <c r="OAH7" s="344"/>
      <c r="OAI7" s="344"/>
      <c r="OAJ7" s="344"/>
      <c r="OAK7" s="344"/>
      <c r="OAL7" s="344"/>
      <c r="OAM7" s="344"/>
      <c r="OAN7" s="344"/>
      <c r="OAO7" s="344"/>
      <c r="OAP7" s="344"/>
      <c r="OAQ7" s="344"/>
      <c r="OAR7" s="344"/>
      <c r="OAS7" s="344"/>
      <c r="OAT7" s="344"/>
      <c r="OAU7" s="344"/>
      <c r="OAV7" s="344"/>
      <c r="OAW7" s="344"/>
      <c r="OAX7" s="344"/>
      <c r="OAY7" s="344"/>
      <c r="OAZ7" s="344"/>
      <c r="OBA7" s="344"/>
      <c r="OBB7" s="344"/>
      <c r="OBC7" s="344"/>
      <c r="OBD7" s="344"/>
      <c r="OBE7" s="344"/>
      <c r="OBF7" s="344"/>
      <c r="OBG7" s="344"/>
      <c r="OBH7" s="344"/>
      <c r="OBI7" s="344"/>
      <c r="OBJ7" s="344"/>
      <c r="OBK7" s="344"/>
      <c r="OBL7" s="344"/>
      <c r="OBM7" s="344"/>
      <c r="OBN7" s="344"/>
      <c r="OBO7" s="344"/>
      <c r="OBP7" s="344"/>
      <c r="OBQ7" s="344"/>
      <c r="OBR7" s="344"/>
      <c r="OBS7" s="344"/>
      <c r="OBT7" s="344"/>
      <c r="OBU7" s="344"/>
      <c r="OBV7" s="344"/>
      <c r="OBW7" s="344"/>
      <c r="OBX7" s="344"/>
      <c r="OBY7" s="344"/>
      <c r="OBZ7" s="344"/>
      <c r="OCA7" s="344"/>
      <c r="OCB7" s="344"/>
      <c r="OCC7" s="344"/>
      <c r="OCD7" s="344"/>
      <c r="OCE7" s="344"/>
      <c r="OCF7" s="344"/>
      <c r="OCG7" s="344"/>
      <c r="OCH7" s="344"/>
      <c r="OCI7" s="344"/>
      <c r="OCJ7" s="344"/>
      <c r="OCK7" s="344"/>
      <c r="OCL7" s="344"/>
      <c r="OCM7" s="344"/>
      <c r="OCN7" s="344"/>
      <c r="OCO7" s="344"/>
      <c r="OCP7" s="344"/>
      <c r="OCQ7" s="344"/>
      <c r="OCR7" s="344"/>
      <c r="OCS7" s="344"/>
      <c r="OCT7" s="344"/>
      <c r="OCU7" s="344"/>
      <c r="OCV7" s="344"/>
      <c r="OCW7" s="344"/>
      <c r="OCX7" s="344"/>
      <c r="OCY7" s="344"/>
      <c r="OCZ7" s="344"/>
      <c r="ODA7" s="344"/>
      <c r="ODB7" s="344"/>
      <c r="ODC7" s="344"/>
      <c r="ODD7" s="344"/>
      <c r="ODE7" s="344"/>
      <c r="ODF7" s="344"/>
      <c r="ODG7" s="344"/>
      <c r="ODH7" s="344"/>
      <c r="ODI7" s="344"/>
      <c r="ODJ7" s="344"/>
      <c r="ODK7" s="344"/>
      <c r="ODL7" s="344"/>
      <c r="ODM7" s="344"/>
      <c r="ODN7" s="344"/>
      <c r="ODO7" s="344"/>
      <c r="ODP7" s="344"/>
      <c r="ODQ7" s="344"/>
      <c r="ODR7" s="344"/>
      <c r="ODS7" s="344"/>
      <c r="ODT7" s="344"/>
      <c r="ODU7" s="344"/>
      <c r="ODV7" s="344"/>
      <c r="ODW7" s="344"/>
      <c r="ODX7" s="344"/>
      <c r="ODY7" s="344"/>
      <c r="ODZ7" s="344"/>
      <c r="OEA7" s="344"/>
      <c r="OEB7" s="344"/>
      <c r="OEC7" s="344"/>
      <c r="OED7" s="344"/>
      <c r="OEE7" s="344"/>
      <c r="OEF7" s="344"/>
      <c r="OEG7" s="344"/>
      <c r="OEH7" s="344"/>
      <c r="OEI7" s="344"/>
      <c r="OEJ7" s="344"/>
      <c r="OEK7" s="344"/>
      <c r="OEL7" s="344"/>
      <c r="OEM7" s="344"/>
      <c r="OEN7" s="344"/>
      <c r="OEO7" s="344"/>
      <c r="OEP7" s="344"/>
      <c r="OEQ7" s="344"/>
      <c r="OER7" s="344"/>
      <c r="OES7" s="344"/>
      <c r="OET7" s="344"/>
      <c r="OEU7" s="344"/>
      <c r="OEV7" s="344"/>
      <c r="OEW7" s="344"/>
      <c r="OEX7" s="344"/>
      <c r="OEY7" s="344"/>
      <c r="OEZ7" s="344"/>
      <c r="OFA7" s="344"/>
      <c r="OFB7" s="344"/>
      <c r="OFC7" s="344"/>
      <c r="OFD7" s="344"/>
      <c r="OFE7" s="344"/>
      <c r="OFF7" s="344"/>
      <c r="OFG7" s="344"/>
      <c r="OFH7" s="344"/>
      <c r="OFI7" s="344"/>
      <c r="OFJ7" s="344"/>
      <c r="OFK7" s="344"/>
      <c r="OFL7" s="344"/>
      <c r="OFM7" s="344"/>
      <c r="OFN7" s="344"/>
      <c r="OFO7" s="344"/>
      <c r="OFP7" s="344"/>
      <c r="OFQ7" s="344"/>
      <c r="OFR7" s="344"/>
      <c r="OFS7" s="344"/>
      <c r="OFT7" s="344"/>
      <c r="OFU7" s="344"/>
      <c r="OFV7" s="344"/>
      <c r="OFW7" s="344"/>
      <c r="OFX7" s="344"/>
      <c r="OFY7" s="344"/>
      <c r="OFZ7" s="344"/>
      <c r="OGA7" s="344"/>
      <c r="OGB7" s="344"/>
      <c r="OGC7" s="344"/>
      <c r="OGD7" s="344"/>
      <c r="OGE7" s="344"/>
      <c r="OGF7" s="344"/>
      <c r="OGG7" s="344"/>
      <c r="OGH7" s="344"/>
      <c r="OGI7" s="344"/>
      <c r="OGJ7" s="344"/>
      <c r="OGK7" s="344"/>
      <c r="OGL7" s="344"/>
      <c r="OGM7" s="344"/>
      <c r="OGN7" s="344"/>
      <c r="OGO7" s="344"/>
      <c r="OGP7" s="344"/>
      <c r="OGQ7" s="344"/>
      <c r="OGR7" s="344"/>
      <c r="OGS7" s="344"/>
      <c r="OGT7" s="344"/>
      <c r="OGU7" s="344"/>
      <c r="OGV7" s="344"/>
      <c r="OGW7" s="344"/>
      <c r="OGX7" s="344"/>
      <c r="OGY7" s="344"/>
      <c r="OGZ7" s="344"/>
      <c r="OHA7" s="344"/>
      <c r="OHB7" s="344"/>
      <c r="OHC7" s="344"/>
      <c r="OHD7" s="344"/>
      <c r="OHE7" s="344"/>
      <c r="OHF7" s="344"/>
      <c r="OHG7" s="344"/>
      <c r="OHH7" s="344"/>
      <c r="OHI7" s="344"/>
      <c r="OHJ7" s="344"/>
      <c r="OHK7" s="344"/>
      <c r="OHL7" s="344"/>
      <c r="OHM7" s="344"/>
      <c r="OHN7" s="344"/>
      <c r="OHO7" s="344"/>
      <c r="OHP7" s="344"/>
      <c r="OHQ7" s="344"/>
      <c r="OHR7" s="344"/>
      <c r="OHS7" s="344"/>
      <c r="OHT7" s="344"/>
      <c r="OHU7" s="344"/>
      <c r="OHV7" s="344"/>
      <c r="OHW7" s="344"/>
      <c r="OHX7" s="344"/>
      <c r="OHY7" s="344"/>
      <c r="OHZ7" s="344"/>
      <c r="OIA7" s="344"/>
      <c r="OIB7" s="344"/>
      <c r="OIC7" s="344"/>
      <c r="OID7" s="344"/>
      <c r="OIE7" s="344"/>
      <c r="OIF7" s="344"/>
      <c r="OIG7" s="344"/>
      <c r="OIH7" s="344"/>
      <c r="OII7" s="344"/>
      <c r="OIJ7" s="344"/>
      <c r="OIK7" s="344"/>
      <c r="OIL7" s="344"/>
      <c r="OIM7" s="344"/>
      <c r="OIN7" s="344"/>
      <c r="OIO7" s="344"/>
      <c r="OIP7" s="344"/>
      <c r="OIQ7" s="344"/>
      <c r="OIR7" s="344"/>
      <c r="OIS7" s="344"/>
      <c r="OIT7" s="344"/>
      <c r="OIU7" s="344"/>
      <c r="OIV7" s="344"/>
      <c r="OIW7" s="344"/>
      <c r="OIX7" s="344"/>
      <c r="OIY7" s="344"/>
      <c r="OIZ7" s="344"/>
      <c r="OJA7" s="344"/>
      <c r="OJB7" s="344"/>
      <c r="OJC7" s="344"/>
      <c r="OJD7" s="344"/>
      <c r="OJE7" s="344"/>
      <c r="OJF7" s="344"/>
      <c r="OJG7" s="344"/>
      <c r="OJH7" s="344"/>
      <c r="OJI7" s="344"/>
      <c r="OJJ7" s="344"/>
      <c r="OJK7" s="344"/>
      <c r="OJL7" s="344"/>
      <c r="OJM7" s="344"/>
      <c r="OJN7" s="344"/>
      <c r="OJO7" s="344"/>
      <c r="OJP7" s="344"/>
      <c r="OJQ7" s="344"/>
      <c r="OJR7" s="344"/>
      <c r="OJS7" s="344"/>
      <c r="OJT7" s="344"/>
      <c r="OJU7" s="344"/>
      <c r="OJV7" s="344"/>
      <c r="OJW7" s="344"/>
      <c r="OJX7" s="344"/>
      <c r="OJY7" s="344"/>
      <c r="OJZ7" s="344"/>
      <c r="OKA7" s="344"/>
      <c r="OKB7" s="344"/>
      <c r="OKC7" s="344"/>
      <c r="OKD7" s="344"/>
      <c r="OKE7" s="344"/>
      <c r="OKF7" s="344"/>
      <c r="OKG7" s="344"/>
      <c r="OKH7" s="344"/>
      <c r="OKI7" s="344"/>
      <c r="OKJ7" s="344"/>
      <c r="OKK7" s="344"/>
      <c r="OKL7" s="344"/>
      <c r="OKM7" s="344"/>
      <c r="OKN7" s="344"/>
      <c r="OKO7" s="344"/>
      <c r="OKP7" s="344"/>
      <c r="OKQ7" s="344"/>
      <c r="OKR7" s="344"/>
      <c r="OKS7" s="344"/>
      <c r="OKT7" s="344"/>
      <c r="OKU7" s="344"/>
      <c r="OKV7" s="344"/>
      <c r="OKW7" s="344"/>
      <c r="OKX7" s="344"/>
      <c r="OKY7" s="344"/>
      <c r="OKZ7" s="344"/>
      <c r="OLA7" s="344"/>
      <c r="OLB7" s="344"/>
      <c r="OLC7" s="344"/>
      <c r="OLD7" s="344"/>
      <c r="OLE7" s="344"/>
      <c r="OLF7" s="344"/>
      <c r="OLG7" s="344"/>
      <c r="OLH7" s="344"/>
      <c r="OLI7" s="344"/>
      <c r="OLJ7" s="344"/>
      <c r="OLK7" s="344"/>
      <c r="OLL7" s="344"/>
      <c r="OLM7" s="344"/>
      <c r="OLN7" s="344"/>
      <c r="OLO7" s="344"/>
      <c r="OLP7" s="344"/>
      <c r="OLQ7" s="344"/>
      <c r="OLR7" s="344"/>
      <c r="OLS7" s="344"/>
      <c r="OLT7" s="344"/>
      <c r="OLU7" s="344"/>
      <c r="OLV7" s="344"/>
      <c r="OLW7" s="344"/>
      <c r="OLX7" s="344"/>
      <c r="OLY7" s="344"/>
      <c r="OLZ7" s="344"/>
      <c r="OMA7" s="344"/>
      <c r="OMB7" s="344"/>
      <c r="OMC7" s="344"/>
      <c r="OMD7" s="344"/>
      <c r="OME7" s="344"/>
      <c r="OMF7" s="344"/>
      <c r="OMG7" s="344"/>
      <c r="OMH7" s="344"/>
      <c r="OMI7" s="344"/>
      <c r="OMJ7" s="344"/>
      <c r="OMK7" s="344"/>
      <c r="OML7" s="344"/>
      <c r="OMM7" s="344"/>
      <c r="OMN7" s="344"/>
      <c r="OMO7" s="344"/>
      <c r="OMP7" s="344"/>
      <c r="OMQ7" s="344"/>
      <c r="OMR7" s="344"/>
      <c r="OMS7" s="344"/>
      <c r="OMT7" s="344"/>
      <c r="OMU7" s="344"/>
      <c r="OMV7" s="344"/>
      <c r="OMW7" s="344"/>
      <c r="OMX7" s="344"/>
      <c r="OMY7" s="344"/>
      <c r="OMZ7" s="344"/>
      <c r="ONA7" s="344"/>
      <c r="ONB7" s="344"/>
      <c r="ONC7" s="344"/>
      <c r="OND7" s="344"/>
      <c r="ONE7" s="344"/>
      <c r="ONF7" s="344"/>
      <c r="ONG7" s="344"/>
      <c r="ONH7" s="344"/>
      <c r="ONI7" s="344"/>
      <c r="ONJ7" s="344"/>
      <c r="ONK7" s="344"/>
      <c r="ONL7" s="344"/>
      <c r="ONM7" s="344"/>
      <c r="ONN7" s="344"/>
      <c r="ONO7" s="344"/>
      <c r="ONP7" s="344"/>
      <c r="ONQ7" s="344"/>
      <c r="ONR7" s="344"/>
      <c r="ONS7" s="344"/>
      <c r="ONT7" s="344"/>
      <c r="ONU7" s="344"/>
      <c r="ONV7" s="344"/>
      <c r="ONW7" s="344"/>
      <c r="ONX7" s="344"/>
      <c r="ONY7" s="344"/>
      <c r="ONZ7" s="344"/>
      <c r="OOA7" s="344"/>
      <c r="OOB7" s="344"/>
      <c r="OOC7" s="344"/>
      <c r="OOD7" s="344"/>
      <c r="OOE7" s="344"/>
      <c r="OOF7" s="344"/>
      <c r="OOG7" s="344"/>
      <c r="OOH7" s="344"/>
      <c r="OOI7" s="344"/>
      <c r="OOJ7" s="344"/>
      <c r="OOK7" s="344"/>
      <c r="OOL7" s="344"/>
      <c r="OOM7" s="344"/>
      <c r="OON7" s="344"/>
      <c r="OOO7" s="344"/>
      <c r="OOP7" s="344"/>
      <c r="OOQ7" s="344"/>
      <c r="OOR7" s="344"/>
      <c r="OOS7" s="344"/>
      <c r="OOT7" s="344"/>
      <c r="OOU7" s="344"/>
      <c r="OOV7" s="344"/>
      <c r="OOW7" s="344"/>
      <c r="OOX7" s="344"/>
      <c r="OOY7" s="344"/>
      <c r="OOZ7" s="344"/>
      <c r="OPA7" s="344"/>
      <c r="OPB7" s="344"/>
      <c r="OPC7" s="344"/>
      <c r="OPD7" s="344"/>
      <c r="OPE7" s="344"/>
      <c r="OPF7" s="344"/>
      <c r="OPG7" s="344"/>
      <c r="OPH7" s="344"/>
      <c r="OPI7" s="344"/>
      <c r="OPJ7" s="344"/>
      <c r="OPK7" s="344"/>
      <c r="OPL7" s="344"/>
      <c r="OPM7" s="344"/>
      <c r="OPN7" s="344"/>
      <c r="OPO7" s="344"/>
      <c r="OPP7" s="344"/>
      <c r="OPQ7" s="344"/>
      <c r="OPR7" s="344"/>
      <c r="OPS7" s="344"/>
      <c r="OPT7" s="344"/>
      <c r="OPU7" s="344"/>
      <c r="OPV7" s="344"/>
      <c r="OPW7" s="344"/>
      <c r="OPX7" s="344"/>
      <c r="OPY7" s="344"/>
      <c r="OPZ7" s="344"/>
      <c r="OQA7" s="344"/>
      <c r="OQB7" s="344"/>
      <c r="OQC7" s="344"/>
      <c r="OQD7" s="344"/>
      <c r="OQE7" s="344"/>
      <c r="OQF7" s="344"/>
      <c r="OQG7" s="344"/>
      <c r="OQH7" s="344"/>
      <c r="OQI7" s="344"/>
      <c r="OQJ7" s="344"/>
      <c r="OQK7" s="344"/>
      <c r="OQL7" s="344"/>
      <c r="OQM7" s="344"/>
      <c r="OQN7" s="344"/>
      <c r="OQO7" s="344"/>
      <c r="OQP7" s="344"/>
      <c r="OQQ7" s="344"/>
      <c r="OQR7" s="344"/>
      <c r="OQS7" s="344"/>
      <c r="OQT7" s="344"/>
      <c r="OQU7" s="344"/>
      <c r="OQV7" s="344"/>
      <c r="OQW7" s="344"/>
      <c r="OQX7" s="344"/>
      <c r="OQY7" s="344"/>
      <c r="OQZ7" s="344"/>
      <c r="ORA7" s="344"/>
      <c r="ORB7" s="344"/>
      <c r="ORC7" s="344"/>
      <c r="ORD7" s="344"/>
      <c r="ORE7" s="344"/>
      <c r="ORF7" s="344"/>
      <c r="ORG7" s="344"/>
      <c r="ORH7" s="344"/>
      <c r="ORI7" s="344"/>
      <c r="ORJ7" s="344"/>
      <c r="ORK7" s="344"/>
      <c r="ORL7" s="344"/>
      <c r="ORM7" s="344"/>
      <c r="ORN7" s="344"/>
      <c r="ORO7" s="344"/>
      <c r="ORP7" s="344"/>
      <c r="ORQ7" s="344"/>
      <c r="ORR7" s="344"/>
      <c r="ORS7" s="344"/>
      <c r="ORT7" s="344"/>
      <c r="ORU7" s="344"/>
      <c r="ORV7" s="344"/>
      <c r="ORW7" s="344"/>
      <c r="ORX7" s="344"/>
      <c r="ORY7" s="344"/>
      <c r="ORZ7" s="344"/>
      <c r="OSA7" s="344"/>
      <c r="OSB7" s="344"/>
      <c r="OSC7" s="344"/>
      <c r="OSD7" s="344"/>
      <c r="OSE7" s="344"/>
      <c r="OSF7" s="344"/>
      <c r="OSG7" s="344"/>
      <c r="OSH7" s="344"/>
      <c r="OSI7" s="344"/>
      <c r="OSJ7" s="344"/>
      <c r="OSK7" s="344"/>
      <c r="OSL7" s="344"/>
      <c r="OSM7" s="344"/>
      <c r="OSN7" s="344"/>
      <c r="OSO7" s="344"/>
      <c r="OSP7" s="344"/>
      <c r="OSQ7" s="344"/>
      <c r="OSR7" s="344"/>
      <c r="OSS7" s="344"/>
      <c r="OST7" s="344"/>
      <c r="OSU7" s="344"/>
      <c r="OSV7" s="344"/>
      <c r="OSW7" s="344"/>
      <c r="OSX7" s="344"/>
      <c r="OSY7" s="344"/>
      <c r="OSZ7" s="344"/>
      <c r="OTA7" s="344"/>
      <c r="OTB7" s="344"/>
      <c r="OTC7" s="344"/>
      <c r="OTD7" s="344"/>
      <c r="OTE7" s="344"/>
      <c r="OTF7" s="344"/>
      <c r="OTG7" s="344"/>
      <c r="OTH7" s="344"/>
      <c r="OTI7" s="344"/>
      <c r="OTJ7" s="344"/>
      <c r="OTK7" s="344"/>
      <c r="OTL7" s="344"/>
      <c r="OTM7" s="344"/>
      <c r="OTN7" s="344"/>
      <c r="OTO7" s="344"/>
      <c r="OTP7" s="344"/>
      <c r="OTQ7" s="344"/>
      <c r="OTR7" s="344"/>
      <c r="OTS7" s="344"/>
      <c r="OTT7" s="344"/>
      <c r="OTU7" s="344"/>
      <c r="OTV7" s="344"/>
      <c r="OTW7" s="344"/>
      <c r="OTX7" s="344"/>
      <c r="OTY7" s="344"/>
      <c r="OTZ7" s="344"/>
      <c r="OUA7" s="344"/>
      <c r="OUB7" s="344"/>
      <c r="OUC7" s="344"/>
      <c r="OUD7" s="344"/>
      <c r="OUE7" s="344"/>
      <c r="OUF7" s="344"/>
      <c r="OUG7" s="344"/>
      <c r="OUH7" s="344"/>
      <c r="OUI7" s="344"/>
      <c r="OUJ7" s="344"/>
      <c r="OUK7" s="344"/>
      <c r="OUL7" s="344"/>
      <c r="OUM7" s="344"/>
      <c r="OUN7" s="344"/>
      <c r="OUO7" s="344"/>
      <c r="OUP7" s="344"/>
      <c r="OUQ7" s="344"/>
      <c r="OUR7" s="344"/>
      <c r="OUS7" s="344"/>
      <c r="OUT7" s="344"/>
      <c r="OUU7" s="344"/>
      <c r="OUV7" s="344"/>
      <c r="OUW7" s="344"/>
      <c r="OUX7" s="344"/>
      <c r="OUY7" s="344"/>
      <c r="OUZ7" s="344"/>
      <c r="OVA7" s="344"/>
      <c r="OVB7" s="344"/>
      <c r="OVC7" s="344"/>
      <c r="OVD7" s="344"/>
      <c r="OVE7" s="344"/>
      <c r="OVF7" s="344"/>
      <c r="OVG7" s="344"/>
      <c r="OVH7" s="344"/>
      <c r="OVI7" s="344"/>
      <c r="OVJ7" s="344"/>
      <c r="OVK7" s="344"/>
      <c r="OVL7" s="344"/>
      <c r="OVM7" s="344"/>
      <c r="OVN7" s="344"/>
      <c r="OVO7" s="344"/>
      <c r="OVP7" s="344"/>
      <c r="OVQ7" s="344"/>
      <c r="OVR7" s="344"/>
      <c r="OVS7" s="344"/>
      <c r="OVT7" s="344"/>
      <c r="OVU7" s="344"/>
      <c r="OVV7" s="344"/>
      <c r="OVW7" s="344"/>
      <c r="OVX7" s="344"/>
      <c r="OVY7" s="344"/>
      <c r="OVZ7" s="344"/>
      <c r="OWA7" s="344"/>
      <c r="OWB7" s="344"/>
      <c r="OWC7" s="344"/>
      <c r="OWD7" s="344"/>
      <c r="OWE7" s="344"/>
      <c r="OWF7" s="344"/>
      <c r="OWG7" s="344"/>
      <c r="OWH7" s="344"/>
      <c r="OWI7" s="344"/>
      <c r="OWJ7" s="344"/>
      <c r="OWK7" s="344"/>
      <c r="OWL7" s="344"/>
      <c r="OWM7" s="344"/>
      <c r="OWN7" s="344"/>
      <c r="OWO7" s="344"/>
      <c r="OWP7" s="344"/>
      <c r="OWQ7" s="344"/>
      <c r="OWR7" s="344"/>
      <c r="OWS7" s="344"/>
      <c r="OWT7" s="344"/>
      <c r="OWU7" s="344"/>
      <c r="OWV7" s="344"/>
      <c r="OWW7" s="344"/>
      <c r="OWX7" s="344"/>
      <c r="OWY7" s="344"/>
      <c r="OWZ7" s="344"/>
      <c r="OXA7" s="344"/>
      <c r="OXB7" s="344"/>
      <c r="OXC7" s="344"/>
      <c r="OXD7" s="344"/>
      <c r="OXE7" s="344"/>
      <c r="OXF7" s="344"/>
      <c r="OXG7" s="344"/>
      <c r="OXH7" s="344"/>
      <c r="OXI7" s="344"/>
      <c r="OXJ7" s="344"/>
      <c r="OXK7" s="344"/>
      <c r="OXL7" s="344"/>
      <c r="OXM7" s="344"/>
      <c r="OXN7" s="344"/>
      <c r="OXO7" s="344"/>
      <c r="OXP7" s="344"/>
      <c r="OXQ7" s="344"/>
      <c r="OXR7" s="344"/>
      <c r="OXS7" s="344"/>
      <c r="OXT7" s="344"/>
      <c r="OXU7" s="344"/>
      <c r="OXV7" s="344"/>
      <c r="OXW7" s="344"/>
      <c r="OXX7" s="344"/>
      <c r="OXY7" s="344"/>
      <c r="OXZ7" s="344"/>
      <c r="OYA7" s="344"/>
      <c r="OYB7" s="344"/>
      <c r="OYC7" s="344"/>
      <c r="OYD7" s="344"/>
      <c r="OYE7" s="344"/>
      <c r="OYF7" s="344"/>
      <c r="OYG7" s="344"/>
      <c r="OYH7" s="344"/>
      <c r="OYI7" s="344"/>
      <c r="OYJ7" s="344"/>
      <c r="OYK7" s="344"/>
      <c r="OYL7" s="344"/>
      <c r="OYM7" s="344"/>
      <c r="OYN7" s="344"/>
      <c r="OYO7" s="344"/>
      <c r="OYP7" s="344"/>
      <c r="OYQ7" s="344"/>
      <c r="OYR7" s="344"/>
      <c r="OYS7" s="344"/>
      <c r="OYT7" s="344"/>
      <c r="OYU7" s="344"/>
      <c r="OYV7" s="344"/>
      <c r="OYW7" s="344"/>
      <c r="OYX7" s="344"/>
      <c r="OYY7" s="344"/>
      <c r="OYZ7" s="344"/>
      <c r="OZA7" s="344"/>
      <c r="OZB7" s="344"/>
      <c r="OZC7" s="344"/>
      <c r="OZD7" s="344"/>
      <c r="OZE7" s="344"/>
      <c r="OZF7" s="344"/>
      <c r="OZG7" s="344"/>
      <c r="OZH7" s="344"/>
      <c r="OZI7" s="344"/>
      <c r="OZJ7" s="344"/>
      <c r="OZK7" s="344"/>
      <c r="OZL7" s="344"/>
      <c r="OZM7" s="344"/>
      <c r="OZN7" s="344"/>
      <c r="OZO7" s="344"/>
      <c r="OZP7" s="344"/>
      <c r="OZQ7" s="344"/>
      <c r="OZR7" s="344"/>
      <c r="OZS7" s="344"/>
      <c r="OZT7" s="344"/>
      <c r="OZU7" s="344"/>
      <c r="OZV7" s="344"/>
      <c r="OZW7" s="344"/>
      <c r="OZX7" s="344"/>
      <c r="OZY7" s="344"/>
      <c r="OZZ7" s="344"/>
      <c r="PAA7" s="344"/>
      <c r="PAB7" s="344"/>
      <c r="PAC7" s="344"/>
      <c r="PAD7" s="344"/>
      <c r="PAE7" s="344"/>
      <c r="PAF7" s="344"/>
      <c r="PAG7" s="344"/>
      <c r="PAH7" s="344"/>
      <c r="PAI7" s="344"/>
      <c r="PAJ7" s="344"/>
      <c r="PAK7" s="344"/>
      <c r="PAL7" s="344"/>
      <c r="PAM7" s="344"/>
      <c r="PAN7" s="344"/>
      <c r="PAO7" s="344"/>
      <c r="PAP7" s="344"/>
      <c r="PAQ7" s="344"/>
      <c r="PAR7" s="344"/>
      <c r="PAS7" s="344"/>
      <c r="PAT7" s="344"/>
      <c r="PAU7" s="344"/>
      <c r="PAV7" s="344"/>
      <c r="PAW7" s="344"/>
      <c r="PAX7" s="344"/>
      <c r="PAY7" s="344"/>
      <c r="PAZ7" s="344"/>
      <c r="PBA7" s="344"/>
      <c r="PBB7" s="344"/>
      <c r="PBC7" s="344"/>
      <c r="PBD7" s="344"/>
      <c r="PBE7" s="344"/>
      <c r="PBF7" s="344"/>
      <c r="PBG7" s="344"/>
      <c r="PBH7" s="344"/>
      <c r="PBI7" s="344"/>
      <c r="PBJ7" s="344"/>
      <c r="PBK7" s="344"/>
      <c r="PBL7" s="344"/>
      <c r="PBM7" s="344"/>
      <c r="PBN7" s="344"/>
      <c r="PBO7" s="344"/>
      <c r="PBP7" s="344"/>
      <c r="PBQ7" s="344"/>
      <c r="PBR7" s="344"/>
      <c r="PBS7" s="344"/>
      <c r="PBT7" s="344"/>
      <c r="PBU7" s="344"/>
      <c r="PBV7" s="344"/>
      <c r="PBW7" s="344"/>
      <c r="PBX7" s="344"/>
      <c r="PBY7" s="344"/>
      <c r="PBZ7" s="344"/>
      <c r="PCA7" s="344"/>
      <c r="PCB7" s="344"/>
      <c r="PCC7" s="344"/>
      <c r="PCD7" s="344"/>
      <c r="PCE7" s="344"/>
      <c r="PCF7" s="344"/>
      <c r="PCG7" s="344"/>
      <c r="PCH7" s="344"/>
      <c r="PCI7" s="344"/>
      <c r="PCJ7" s="344"/>
      <c r="PCK7" s="344"/>
      <c r="PCL7" s="344"/>
      <c r="PCM7" s="344"/>
      <c r="PCN7" s="344"/>
      <c r="PCO7" s="344"/>
      <c r="PCP7" s="344"/>
      <c r="PCQ7" s="344"/>
      <c r="PCR7" s="344"/>
      <c r="PCS7" s="344"/>
      <c r="PCT7" s="344"/>
      <c r="PCU7" s="344"/>
      <c r="PCV7" s="344"/>
      <c r="PCW7" s="344"/>
      <c r="PCX7" s="344"/>
      <c r="PCY7" s="344"/>
      <c r="PCZ7" s="344"/>
      <c r="PDA7" s="344"/>
      <c r="PDB7" s="344"/>
      <c r="PDC7" s="344"/>
      <c r="PDD7" s="344"/>
      <c r="PDE7" s="344"/>
      <c r="PDF7" s="344"/>
      <c r="PDG7" s="344"/>
      <c r="PDH7" s="344"/>
      <c r="PDI7" s="344"/>
      <c r="PDJ7" s="344"/>
      <c r="PDK7" s="344"/>
      <c r="PDL7" s="344"/>
      <c r="PDM7" s="344"/>
      <c r="PDN7" s="344"/>
      <c r="PDO7" s="344"/>
      <c r="PDP7" s="344"/>
      <c r="PDQ7" s="344"/>
      <c r="PDR7" s="344"/>
      <c r="PDS7" s="344"/>
      <c r="PDT7" s="344"/>
      <c r="PDU7" s="344"/>
      <c r="PDV7" s="344"/>
      <c r="PDW7" s="344"/>
      <c r="PDX7" s="344"/>
      <c r="PDY7" s="344"/>
      <c r="PDZ7" s="344"/>
      <c r="PEA7" s="344"/>
      <c r="PEB7" s="344"/>
      <c r="PEC7" s="344"/>
      <c r="PED7" s="344"/>
      <c r="PEE7" s="344"/>
      <c r="PEF7" s="344"/>
      <c r="PEG7" s="344"/>
      <c r="PEH7" s="344"/>
      <c r="PEI7" s="344"/>
      <c r="PEJ7" s="344"/>
      <c r="PEK7" s="344"/>
      <c r="PEL7" s="344"/>
      <c r="PEM7" s="344"/>
      <c r="PEN7" s="344"/>
      <c r="PEO7" s="344"/>
      <c r="PEP7" s="344"/>
      <c r="PEQ7" s="344"/>
      <c r="PER7" s="344"/>
      <c r="PES7" s="344"/>
      <c r="PET7" s="344"/>
      <c r="PEU7" s="344"/>
      <c r="PEV7" s="344"/>
      <c r="PEW7" s="344"/>
      <c r="PEX7" s="344"/>
      <c r="PEY7" s="344"/>
      <c r="PEZ7" s="344"/>
      <c r="PFA7" s="344"/>
      <c r="PFB7" s="344"/>
      <c r="PFC7" s="344"/>
      <c r="PFD7" s="344"/>
      <c r="PFE7" s="344"/>
      <c r="PFF7" s="344"/>
      <c r="PFG7" s="344"/>
      <c r="PFH7" s="344"/>
      <c r="PFI7" s="344"/>
      <c r="PFJ7" s="344"/>
      <c r="PFK7" s="344"/>
      <c r="PFL7" s="344"/>
      <c r="PFM7" s="344"/>
      <c r="PFN7" s="344"/>
      <c r="PFO7" s="344"/>
      <c r="PFP7" s="344"/>
      <c r="PFQ7" s="344"/>
      <c r="PFR7" s="344"/>
      <c r="PFS7" s="344"/>
      <c r="PFT7" s="344"/>
      <c r="PFU7" s="344"/>
      <c r="PFV7" s="344"/>
      <c r="PFW7" s="344"/>
      <c r="PFX7" s="344"/>
      <c r="PFY7" s="344"/>
      <c r="PFZ7" s="344"/>
      <c r="PGA7" s="344"/>
      <c r="PGB7" s="344"/>
      <c r="PGC7" s="344"/>
      <c r="PGD7" s="344"/>
      <c r="PGE7" s="344"/>
      <c r="PGF7" s="344"/>
      <c r="PGG7" s="344"/>
      <c r="PGH7" s="344"/>
      <c r="PGI7" s="344"/>
      <c r="PGJ7" s="344"/>
      <c r="PGK7" s="344"/>
      <c r="PGL7" s="344"/>
      <c r="PGM7" s="344"/>
      <c r="PGN7" s="344"/>
      <c r="PGO7" s="344"/>
      <c r="PGP7" s="344"/>
      <c r="PGQ7" s="344"/>
      <c r="PGR7" s="344"/>
      <c r="PGS7" s="344"/>
      <c r="PGT7" s="344"/>
      <c r="PGU7" s="344"/>
      <c r="PGV7" s="344"/>
      <c r="PGW7" s="344"/>
      <c r="PGX7" s="344"/>
      <c r="PGY7" s="344"/>
      <c r="PGZ7" s="344"/>
      <c r="PHA7" s="344"/>
      <c r="PHB7" s="344"/>
      <c r="PHC7" s="344"/>
      <c r="PHD7" s="344"/>
      <c r="PHE7" s="344"/>
      <c r="PHF7" s="344"/>
      <c r="PHG7" s="344"/>
      <c r="PHH7" s="344"/>
      <c r="PHI7" s="344"/>
      <c r="PHJ7" s="344"/>
      <c r="PHK7" s="344"/>
      <c r="PHL7" s="344"/>
      <c r="PHM7" s="344"/>
      <c r="PHN7" s="344"/>
      <c r="PHO7" s="344"/>
      <c r="PHP7" s="344"/>
      <c r="PHQ7" s="344"/>
      <c r="PHR7" s="344"/>
      <c r="PHS7" s="344"/>
      <c r="PHT7" s="344"/>
      <c r="PHU7" s="344"/>
      <c r="PHV7" s="344"/>
      <c r="PHW7" s="344"/>
      <c r="PHX7" s="344"/>
      <c r="PHY7" s="344"/>
      <c r="PHZ7" s="344"/>
      <c r="PIA7" s="344"/>
      <c r="PIB7" s="344"/>
      <c r="PIC7" s="344"/>
      <c r="PID7" s="344"/>
      <c r="PIE7" s="344"/>
      <c r="PIF7" s="344"/>
      <c r="PIG7" s="344"/>
      <c r="PIH7" s="344"/>
      <c r="PII7" s="344"/>
      <c r="PIJ7" s="344"/>
      <c r="PIK7" s="344"/>
      <c r="PIL7" s="344"/>
      <c r="PIM7" s="344"/>
      <c r="PIN7" s="344"/>
      <c r="PIO7" s="344"/>
      <c r="PIP7" s="344"/>
      <c r="PIQ7" s="344"/>
      <c r="PIR7" s="344"/>
      <c r="PIS7" s="344"/>
      <c r="PIT7" s="344"/>
      <c r="PIU7" s="344"/>
      <c r="PIV7" s="344"/>
      <c r="PIW7" s="344"/>
      <c r="PIX7" s="344"/>
      <c r="PIY7" s="344"/>
      <c r="PIZ7" s="344"/>
      <c r="PJA7" s="344"/>
      <c r="PJB7" s="344"/>
      <c r="PJC7" s="344"/>
      <c r="PJD7" s="344"/>
      <c r="PJE7" s="344"/>
      <c r="PJF7" s="344"/>
      <c r="PJG7" s="344"/>
      <c r="PJH7" s="344"/>
      <c r="PJI7" s="344"/>
      <c r="PJJ7" s="344"/>
      <c r="PJK7" s="344"/>
      <c r="PJL7" s="344"/>
      <c r="PJM7" s="344"/>
      <c r="PJN7" s="344"/>
      <c r="PJO7" s="344"/>
      <c r="PJP7" s="344"/>
      <c r="PJQ7" s="344"/>
      <c r="PJR7" s="344"/>
      <c r="PJS7" s="344"/>
      <c r="PJT7" s="344"/>
      <c r="PJU7" s="344"/>
      <c r="PJV7" s="344"/>
      <c r="PJW7" s="344"/>
      <c r="PJX7" s="344"/>
      <c r="PJY7" s="344"/>
      <c r="PJZ7" s="344"/>
      <c r="PKA7" s="344"/>
      <c r="PKB7" s="344"/>
      <c r="PKC7" s="344"/>
      <c r="PKD7" s="344"/>
      <c r="PKE7" s="344"/>
      <c r="PKF7" s="344"/>
      <c r="PKG7" s="344"/>
      <c r="PKH7" s="344"/>
      <c r="PKI7" s="344"/>
      <c r="PKJ7" s="344"/>
      <c r="PKK7" s="344"/>
      <c r="PKL7" s="344"/>
      <c r="PKM7" s="344"/>
      <c r="PKN7" s="344"/>
      <c r="PKO7" s="344"/>
      <c r="PKP7" s="344"/>
      <c r="PKQ7" s="344"/>
      <c r="PKR7" s="344"/>
      <c r="PKS7" s="344"/>
      <c r="PKT7" s="344"/>
      <c r="PKU7" s="344"/>
      <c r="PKV7" s="344"/>
      <c r="PKW7" s="344"/>
      <c r="PKX7" s="344"/>
      <c r="PKY7" s="344"/>
      <c r="PKZ7" s="344"/>
      <c r="PLA7" s="344"/>
      <c r="PLB7" s="344"/>
      <c r="PLC7" s="344"/>
      <c r="PLD7" s="344"/>
      <c r="PLE7" s="344"/>
      <c r="PLF7" s="344"/>
      <c r="PLG7" s="344"/>
      <c r="PLH7" s="344"/>
      <c r="PLI7" s="344"/>
      <c r="PLJ7" s="344"/>
      <c r="PLK7" s="344"/>
      <c r="PLL7" s="344"/>
      <c r="PLM7" s="344"/>
      <c r="PLN7" s="344"/>
      <c r="PLO7" s="344"/>
      <c r="PLP7" s="344"/>
      <c r="PLQ7" s="344"/>
      <c r="PLR7" s="344"/>
      <c r="PLS7" s="344"/>
      <c r="PLT7" s="344"/>
      <c r="PLU7" s="344"/>
      <c r="PLV7" s="344"/>
      <c r="PLW7" s="344"/>
      <c r="PLX7" s="344"/>
      <c r="PLY7" s="344"/>
      <c r="PLZ7" s="344"/>
      <c r="PMA7" s="344"/>
      <c r="PMB7" s="344"/>
      <c r="PMC7" s="344"/>
      <c r="PMD7" s="344"/>
      <c r="PME7" s="344"/>
      <c r="PMF7" s="344"/>
      <c r="PMG7" s="344"/>
      <c r="PMH7" s="344"/>
      <c r="PMI7" s="344"/>
      <c r="PMJ7" s="344"/>
      <c r="PMK7" s="344"/>
      <c r="PML7" s="344"/>
      <c r="PMM7" s="344"/>
      <c r="PMN7" s="344"/>
      <c r="PMO7" s="344"/>
      <c r="PMP7" s="344"/>
      <c r="PMQ7" s="344"/>
      <c r="PMR7" s="344"/>
      <c r="PMS7" s="344"/>
      <c r="PMT7" s="344"/>
      <c r="PMU7" s="344"/>
      <c r="PMV7" s="344"/>
      <c r="PMW7" s="344"/>
      <c r="PMX7" s="344"/>
      <c r="PMY7" s="344"/>
      <c r="PMZ7" s="344"/>
      <c r="PNA7" s="344"/>
      <c r="PNB7" s="344"/>
      <c r="PNC7" s="344"/>
      <c r="PND7" s="344"/>
      <c r="PNE7" s="344"/>
      <c r="PNF7" s="344"/>
      <c r="PNG7" s="344"/>
      <c r="PNH7" s="344"/>
      <c r="PNI7" s="344"/>
      <c r="PNJ7" s="344"/>
      <c r="PNK7" s="344"/>
      <c r="PNL7" s="344"/>
      <c r="PNM7" s="344"/>
      <c r="PNN7" s="344"/>
      <c r="PNO7" s="344"/>
      <c r="PNP7" s="344"/>
      <c r="PNQ7" s="344"/>
      <c r="PNR7" s="344"/>
      <c r="PNS7" s="344"/>
      <c r="PNT7" s="344"/>
      <c r="PNU7" s="344"/>
      <c r="PNV7" s="344"/>
      <c r="PNW7" s="344"/>
      <c r="PNX7" s="344"/>
      <c r="PNY7" s="344"/>
      <c r="PNZ7" s="344"/>
      <c r="POA7" s="344"/>
      <c r="POB7" s="344"/>
      <c r="POC7" s="344"/>
      <c r="POD7" s="344"/>
      <c r="POE7" s="344"/>
      <c r="POF7" s="344"/>
      <c r="POG7" s="344"/>
      <c r="POH7" s="344"/>
      <c r="POI7" s="344"/>
      <c r="POJ7" s="344"/>
      <c r="POK7" s="344"/>
      <c r="POL7" s="344"/>
      <c r="POM7" s="344"/>
      <c r="PON7" s="344"/>
      <c r="POO7" s="344"/>
      <c r="POP7" s="344"/>
      <c r="POQ7" s="344"/>
      <c r="POR7" s="344"/>
      <c r="POS7" s="344"/>
      <c r="POT7" s="344"/>
      <c r="POU7" s="344"/>
      <c r="POV7" s="344"/>
      <c r="POW7" s="344"/>
      <c r="POX7" s="344"/>
      <c r="POY7" s="344"/>
      <c r="POZ7" s="344"/>
      <c r="PPA7" s="344"/>
      <c r="PPB7" s="344"/>
      <c r="PPC7" s="344"/>
      <c r="PPD7" s="344"/>
      <c r="PPE7" s="344"/>
      <c r="PPF7" s="344"/>
      <c r="PPG7" s="344"/>
      <c r="PPH7" s="344"/>
      <c r="PPI7" s="344"/>
      <c r="PPJ7" s="344"/>
      <c r="PPK7" s="344"/>
      <c r="PPL7" s="344"/>
      <c r="PPM7" s="344"/>
      <c r="PPN7" s="344"/>
      <c r="PPO7" s="344"/>
      <c r="PPP7" s="344"/>
      <c r="PPQ7" s="344"/>
      <c r="PPR7" s="344"/>
      <c r="PPS7" s="344"/>
      <c r="PPT7" s="344"/>
      <c r="PPU7" s="344"/>
      <c r="PPV7" s="344"/>
      <c r="PPW7" s="344"/>
      <c r="PPX7" s="344"/>
      <c r="PPY7" s="344"/>
      <c r="PPZ7" s="344"/>
      <c r="PQA7" s="344"/>
      <c r="PQB7" s="344"/>
      <c r="PQC7" s="344"/>
      <c r="PQD7" s="344"/>
      <c r="PQE7" s="344"/>
      <c r="PQF7" s="344"/>
      <c r="PQG7" s="344"/>
      <c r="PQH7" s="344"/>
      <c r="PQI7" s="344"/>
      <c r="PQJ7" s="344"/>
      <c r="PQK7" s="344"/>
      <c r="PQL7" s="344"/>
      <c r="PQM7" s="344"/>
      <c r="PQN7" s="344"/>
      <c r="PQO7" s="344"/>
      <c r="PQP7" s="344"/>
      <c r="PQQ7" s="344"/>
      <c r="PQR7" s="344"/>
      <c r="PQS7" s="344"/>
      <c r="PQT7" s="344"/>
      <c r="PQU7" s="344"/>
      <c r="PQV7" s="344"/>
      <c r="PQW7" s="344"/>
      <c r="PQX7" s="344"/>
      <c r="PQY7" s="344"/>
      <c r="PQZ7" s="344"/>
      <c r="PRA7" s="344"/>
      <c r="PRB7" s="344"/>
      <c r="PRC7" s="344"/>
      <c r="PRD7" s="344"/>
      <c r="PRE7" s="344"/>
      <c r="PRF7" s="344"/>
      <c r="PRG7" s="344"/>
      <c r="PRH7" s="344"/>
      <c r="PRI7" s="344"/>
      <c r="PRJ7" s="344"/>
      <c r="PRK7" s="344"/>
      <c r="PRL7" s="344"/>
      <c r="PRM7" s="344"/>
      <c r="PRN7" s="344"/>
      <c r="PRO7" s="344"/>
      <c r="PRP7" s="344"/>
      <c r="PRQ7" s="344"/>
      <c r="PRR7" s="344"/>
      <c r="PRS7" s="344"/>
      <c r="PRT7" s="344"/>
      <c r="PRU7" s="344"/>
      <c r="PRV7" s="344"/>
      <c r="PRW7" s="344"/>
      <c r="PRX7" s="344"/>
      <c r="PRY7" s="344"/>
      <c r="PRZ7" s="344"/>
      <c r="PSA7" s="344"/>
      <c r="PSB7" s="344"/>
      <c r="PSC7" s="344"/>
      <c r="PSD7" s="344"/>
      <c r="PSE7" s="344"/>
      <c r="PSF7" s="344"/>
      <c r="PSG7" s="344"/>
      <c r="PSH7" s="344"/>
      <c r="PSI7" s="344"/>
      <c r="PSJ7" s="344"/>
      <c r="PSK7" s="344"/>
      <c r="PSL7" s="344"/>
      <c r="PSM7" s="344"/>
      <c r="PSN7" s="344"/>
      <c r="PSO7" s="344"/>
      <c r="PSP7" s="344"/>
      <c r="PSQ7" s="344"/>
      <c r="PSR7" s="344"/>
      <c r="PSS7" s="344"/>
      <c r="PST7" s="344"/>
      <c r="PSU7" s="344"/>
      <c r="PSV7" s="344"/>
      <c r="PSW7" s="344"/>
      <c r="PSX7" s="344"/>
      <c r="PSY7" s="344"/>
      <c r="PSZ7" s="344"/>
      <c r="PTA7" s="344"/>
      <c r="PTB7" s="344"/>
      <c r="PTC7" s="344"/>
      <c r="PTD7" s="344"/>
      <c r="PTE7" s="344"/>
      <c r="PTF7" s="344"/>
      <c r="PTG7" s="344"/>
      <c r="PTH7" s="344"/>
      <c r="PTI7" s="344"/>
      <c r="PTJ7" s="344"/>
      <c r="PTK7" s="344"/>
      <c r="PTL7" s="344"/>
      <c r="PTM7" s="344"/>
      <c r="PTN7" s="344"/>
      <c r="PTO7" s="344"/>
      <c r="PTP7" s="344"/>
      <c r="PTQ7" s="344"/>
      <c r="PTR7" s="344"/>
      <c r="PTS7" s="344"/>
      <c r="PTT7" s="344"/>
      <c r="PTU7" s="344"/>
      <c r="PTV7" s="344"/>
      <c r="PTW7" s="344"/>
      <c r="PTX7" s="344"/>
      <c r="PTY7" s="344"/>
      <c r="PTZ7" s="344"/>
      <c r="PUA7" s="344"/>
      <c r="PUB7" s="344"/>
      <c r="PUC7" s="344"/>
      <c r="PUD7" s="344"/>
      <c r="PUE7" s="344"/>
      <c r="PUF7" s="344"/>
      <c r="PUG7" s="344"/>
      <c r="PUH7" s="344"/>
      <c r="PUI7" s="344"/>
      <c r="PUJ7" s="344"/>
      <c r="PUK7" s="344"/>
      <c r="PUL7" s="344"/>
      <c r="PUM7" s="344"/>
      <c r="PUN7" s="344"/>
      <c r="PUO7" s="344"/>
      <c r="PUP7" s="344"/>
      <c r="PUQ7" s="344"/>
      <c r="PUR7" s="344"/>
      <c r="PUS7" s="344"/>
      <c r="PUT7" s="344"/>
      <c r="PUU7" s="344"/>
      <c r="PUV7" s="344"/>
      <c r="PUW7" s="344"/>
      <c r="PUX7" s="344"/>
      <c r="PUY7" s="344"/>
      <c r="PUZ7" s="344"/>
      <c r="PVA7" s="344"/>
      <c r="PVB7" s="344"/>
      <c r="PVC7" s="344"/>
      <c r="PVD7" s="344"/>
      <c r="PVE7" s="344"/>
      <c r="PVF7" s="344"/>
      <c r="PVG7" s="344"/>
      <c r="PVH7" s="344"/>
      <c r="PVI7" s="344"/>
      <c r="PVJ7" s="344"/>
      <c r="PVK7" s="344"/>
      <c r="PVL7" s="344"/>
      <c r="PVM7" s="344"/>
      <c r="PVN7" s="344"/>
      <c r="PVO7" s="344"/>
      <c r="PVP7" s="344"/>
      <c r="PVQ7" s="344"/>
      <c r="PVR7" s="344"/>
      <c r="PVS7" s="344"/>
      <c r="PVT7" s="344"/>
      <c r="PVU7" s="344"/>
      <c r="PVV7" s="344"/>
      <c r="PVW7" s="344"/>
      <c r="PVX7" s="344"/>
      <c r="PVY7" s="344"/>
      <c r="PVZ7" s="344"/>
      <c r="PWA7" s="344"/>
      <c r="PWB7" s="344"/>
      <c r="PWC7" s="344"/>
      <c r="PWD7" s="344"/>
      <c r="PWE7" s="344"/>
      <c r="PWF7" s="344"/>
      <c r="PWG7" s="344"/>
      <c r="PWH7" s="344"/>
      <c r="PWI7" s="344"/>
      <c r="PWJ7" s="344"/>
      <c r="PWK7" s="344"/>
      <c r="PWL7" s="344"/>
      <c r="PWM7" s="344"/>
      <c r="PWN7" s="344"/>
      <c r="PWO7" s="344"/>
      <c r="PWP7" s="344"/>
      <c r="PWQ7" s="344"/>
      <c r="PWR7" s="344"/>
      <c r="PWS7" s="344"/>
      <c r="PWT7" s="344"/>
      <c r="PWU7" s="344"/>
      <c r="PWV7" s="344"/>
      <c r="PWW7" s="344"/>
      <c r="PWX7" s="344"/>
      <c r="PWY7" s="344"/>
      <c r="PWZ7" s="344"/>
      <c r="PXA7" s="344"/>
      <c r="PXB7" s="344"/>
      <c r="PXC7" s="344"/>
      <c r="PXD7" s="344"/>
      <c r="PXE7" s="344"/>
      <c r="PXF7" s="344"/>
      <c r="PXG7" s="344"/>
      <c r="PXH7" s="344"/>
      <c r="PXI7" s="344"/>
      <c r="PXJ7" s="344"/>
      <c r="PXK7" s="344"/>
      <c r="PXL7" s="344"/>
      <c r="PXM7" s="344"/>
      <c r="PXN7" s="344"/>
      <c r="PXO7" s="344"/>
      <c r="PXP7" s="344"/>
      <c r="PXQ7" s="344"/>
      <c r="PXR7" s="344"/>
      <c r="PXS7" s="344"/>
      <c r="PXT7" s="344"/>
      <c r="PXU7" s="344"/>
      <c r="PXV7" s="344"/>
      <c r="PXW7" s="344"/>
      <c r="PXX7" s="344"/>
      <c r="PXY7" s="344"/>
      <c r="PXZ7" s="344"/>
      <c r="PYA7" s="344"/>
      <c r="PYB7" s="344"/>
      <c r="PYC7" s="344"/>
      <c r="PYD7" s="344"/>
      <c r="PYE7" s="344"/>
      <c r="PYF7" s="344"/>
      <c r="PYG7" s="344"/>
      <c r="PYH7" s="344"/>
      <c r="PYI7" s="344"/>
      <c r="PYJ7" s="344"/>
      <c r="PYK7" s="344"/>
      <c r="PYL7" s="344"/>
      <c r="PYM7" s="344"/>
      <c r="PYN7" s="344"/>
      <c r="PYO7" s="344"/>
      <c r="PYP7" s="344"/>
      <c r="PYQ7" s="344"/>
      <c r="PYR7" s="344"/>
      <c r="PYS7" s="344"/>
      <c r="PYT7" s="344"/>
      <c r="PYU7" s="344"/>
      <c r="PYV7" s="344"/>
      <c r="PYW7" s="344"/>
      <c r="PYX7" s="344"/>
      <c r="PYY7" s="344"/>
      <c r="PYZ7" s="344"/>
      <c r="PZA7" s="344"/>
      <c r="PZB7" s="344"/>
      <c r="PZC7" s="344"/>
      <c r="PZD7" s="344"/>
      <c r="PZE7" s="344"/>
      <c r="PZF7" s="344"/>
      <c r="PZG7" s="344"/>
      <c r="PZH7" s="344"/>
      <c r="PZI7" s="344"/>
      <c r="PZJ7" s="344"/>
      <c r="PZK7" s="344"/>
      <c r="PZL7" s="344"/>
      <c r="PZM7" s="344"/>
      <c r="PZN7" s="344"/>
      <c r="PZO7" s="344"/>
      <c r="PZP7" s="344"/>
      <c r="PZQ7" s="344"/>
      <c r="PZR7" s="344"/>
      <c r="PZS7" s="344"/>
      <c r="PZT7" s="344"/>
      <c r="PZU7" s="344"/>
      <c r="PZV7" s="344"/>
      <c r="PZW7" s="344"/>
      <c r="PZX7" s="344"/>
      <c r="PZY7" s="344"/>
      <c r="PZZ7" s="344"/>
      <c r="QAA7" s="344"/>
      <c r="QAB7" s="344"/>
      <c r="QAC7" s="344"/>
      <c r="QAD7" s="344"/>
      <c r="QAE7" s="344"/>
      <c r="QAF7" s="344"/>
      <c r="QAG7" s="344"/>
      <c r="QAH7" s="344"/>
      <c r="QAI7" s="344"/>
      <c r="QAJ7" s="344"/>
      <c r="QAK7" s="344"/>
      <c r="QAL7" s="344"/>
      <c r="QAM7" s="344"/>
      <c r="QAN7" s="344"/>
      <c r="QAO7" s="344"/>
      <c r="QAP7" s="344"/>
      <c r="QAQ7" s="344"/>
      <c r="QAR7" s="344"/>
      <c r="QAS7" s="344"/>
      <c r="QAT7" s="344"/>
      <c r="QAU7" s="344"/>
      <c r="QAV7" s="344"/>
      <c r="QAW7" s="344"/>
      <c r="QAX7" s="344"/>
      <c r="QAY7" s="344"/>
      <c r="QAZ7" s="344"/>
      <c r="QBA7" s="344"/>
      <c r="QBB7" s="344"/>
      <c r="QBC7" s="344"/>
      <c r="QBD7" s="344"/>
      <c r="QBE7" s="344"/>
      <c r="QBF7" s="344"/>
      <c r="QBG7" s="344"/>
      <c r="QBH7" s="344"/>
      <c r="QBI7" s="344"/>
      <c r="QBJ7" s="344"/>
      <c r="QBK7" s="344"/>
      <c r="QBL7" s="344"/>
      <c r="QBM7" s="344"/>
      <c r="QBN7" s="344"/>
      <c r="QBO7" s="344"/>
      <c r="QBP7" s="344"/>
      <c r="QBQ7" s="344"/>
      <c r="QBR7" s="344"/>
      <c r="QBS7" s="344"/>
      <c r="QBT7" s="344"/>
      <c r="QBU7" s="344"/>
      <c r="QBV7" s="344"/>
      <c r="QBW7" s="344"/>
      <c r="QBX7" s="344"/>
      <c r="QBY7" s="344"/>
      <c r="QBZ7" s="344"/>
      <c r="QCA7" s="344"/>
      <c r="QCB7" s="344"/>
      <c r="QCC7" s="344"/>
      <c r="QCD7" s="344"/>
      <c r="QCE7" s="344"/>
      <c r="QCF7" s="344"/>
      <c r="QCG7" s="344"/>
      <c r="QCH7" s="344"/>
      <c r="QCI7" s="344"/>
      <c r="QCJ7" s="344"/>
      <c r="QCK7" s="344"/>
      <c r="QCL7" s="344"/>
      <c r="QCM7" s="344"/>
      <c r="QCN7" s="344"/>
      <c r="QCO7" s="344"/>
      <c r="QCP7" s="344"/>
      <c r="QCQ7" s="344"/>
      <c r="QCR7" s="344"/>
      <c r="QCS7" s="344"/>
      <c r="QCT7" s="344"/>
      <c r="QCU7" s="344"/>
      <c r="QCV7" s="344"/>
      <c r="QCW7" s="344"/>
      <c r="QCX7" s="344"/>
      <c r="QCY7" s="344"/>
      <c r="QCZ7" s="344"/>
      <c r="QDA7" s="344"/>
      <c r="QDB7" s="344"/>
      <c r="QDC7" s="344"/>
      <c r="QDD7" s="344"/>
      <c r="QDE7" s="344"/>
      <c r="QDF7" s="344"/>
      <c r="QDG7" s="344"/>
      <c r="QDH7" s="344"/>
      <c r="QDI7" s="344"/>
      <c r="QDJ7" s="344"/>
      <c r="QDK7" s="344"/>
      <c r="QDL7" s="344"/>
      <c r="QDM7" s="344"/>
      <c r="QDN7" s="344"/>
      <c r="QDO7" s="344"/>
      <c r="QDP7" s="344"/>
      <c r="QDQ7" s="344"/>
      <c r="QDR7" s="344"/>
      <c r="QDS7" s="344"/>
      <c r="QDT7" s="344"/>
      <c r="QDU7" s="344"/>
      <c r="QDV7" s="344"/>
      <c r="QDW7" s="344"/>
      <c r="QDX7" s="344"/>
      <c r="QDY7" s="344"/>
      <c r="QDZ7" s="344"/>
      <c r="QEA7" s="344"/>
      <c r="QEB7" s="344"/>
      <c r="QEC7" s="344"/>
      <c r="QED7" s="344"/>
      <c r="QEE7" s="344"/>
      <c r="QEF7" s="344"/>
      <c r="QEG7" s="344"/>
      <c r="QEH7" s="344"/>
      <c r="QEI7" s="344"/>
      <c r="QEJ7" s="344"/>
      <c r="QEK7" s="344"/>
      <c r="QEL7" s="344"/>
      <c r="QEM7" s="344"/>
      <c r="QEN7" s="344"/>
      <c r="QEO7" s="344"/>
      <c r="QEP7" s="344"/>
      <c r="QEQ7" s="344"/>
      <c r="QER7" s="344"/>
      <c r="QES7" s="344"/>
      <c r="QET7" s="344"/>
      <c r="QEU7" s="344"/>
      <c r="QEV7" s="344"/>
      <c r="QEW7" s="344"/>
      <c r="QEX7" s="344"/>
      <c r="QEY7" s="344"/>
      <c r="QEZ7" s="344"/>
      <c r="QFA7" s="344"/>
      <c r="QFB7" s="344"/>
      <c r="QFC7" s="344"/>
      <c r="QFD7" s="344"/>
      <c r="QFE7" s="344"/>
      <c r="QFF7" s="344"/>
      <c r="QFG7" s="344"/>
      <c r="QFH7" s="344"/>
      <c r="QFI7" s="344"/>
      <c r="QFJ7" s="344"/>
      <c r="QFK7" s="344"/>
      <c r="QFL7" s="344"/>
      <c r="QFM7" s="344"/>
      <c r="QFN7" s="344"/>
      <c r="QFO7" s="344"/>
      <c r="QFP7" s="344"/>
      <c r="QFQ7" s="344"/>
      <c r="QFR7" s="344"/>
      <c r="QFS7" s="344"/>
      <c r="QFT7" s="344"/>
      <c r="QFU7" s="344"/>
      <c r="QFV7" s="344"/>
      <c r="QFW7" s="344"/>
      <c r="QFX7" s="344"/>
      <c r="QFY7" s="344"/>
      <c r="QFZ7" s="344"/>
      <c r="QGA7" s="344"/>
      <c r="QGB7" s="344"/>
      <c r="QGC7" s="344"/>
      <c r="QGD7" s="344"/>
      <c r="QGE7" s="344"/>
      <c r="QGF7" s="344"/>
      <c r="QGG7" s="344"/>
      <c r="QGH7" s="344"/>
      <c r="QGI7" s="344"/>
      <c r="QGJ7" s="344"/>
      <c r="QGK7" s="344"/>
      <c r="QGL7" s="344"/>
      <c r="QGM7" s="344"/>
      <c r="QGN7" s="344"/>
      <c r="QGO7" s="344"/>
      <c r="QGP7" s="344"/>
      <c r="QGQ7" s="344"/>
      <c r="QGR7" s="344"/>
      <c r="QGS7" s="344"/>
      <c r="QGT7" s="344"/>
      <c r="QGU7" s="344"/>
      <c r="QGV7" s="344"/>
      <c r="QGW7" s="344"/>
      <c r="QGX7" s="344"/>
      <c r="QGY7" s="344"/>
      <c r="QGZ7" s="344"/>
      <c r="QHA7" s="344"/>
      <c r="QHB7" s="344"/>
      <c r="QHC7" s="344"/>
      <c r="QHD7" s="344"/>
      <c r="QHE7" s="344"/>
      <c r="QHF7" s="344"/>
      <c r="QHG7" s="344"/>
      <c r="QHH7" s="344"/>
      <c r="QHI7" s="344"/>
      <c r="QHJ7" s="344"/>
      <c r="QHK7" s="344"/>
      <c r="QHL7" s="344"/>
      <c r="QHM7" s="344"/>
      <c r="QHN7" s="344"/>
      <c r="QHO7" s="344"/>
      <c r="QHP7" s="344"/>
      <c r="QHQ7" s="344"/>
      <c r="QHR7" s="344"/>
      <c r="QHS7" s="344"/>
      <c r="QHT7" s="344"/>
      <c r="QHU7" s="344"/>
      <c r="QHV7" s="344"/>
      <c r="QHW7" s="344"/>
      <c r="QHX7" s="344"/>
      <c r="QHY7" s="344"/>
      <c r="QHZ7" s="344"/>
      <c r="QIA7" s="344"/>
      <c r="QIB7" s="344"/>
      <c r="QIC7" s="344"/>
      <c r="QID7" s="344"/>
      <c r="QIE7" s="344"/>
      <c r="QIF7" s="344"/>
      <c r="QIG7" s="344"/>
      <c r="QIH7" s="344"/>
      <c r="QII7" s="344"/>
      <c r="QIJ7" s="344"/>
      <c r="QIK7" s="344"/>
      <c r="QIL7" s="344"/>
      <c r="QIM7" s="344"/>
      <c r="QIN7" s="344"/>
      <c r="QIO7" s="344"/>
      <c r="QIP7" s="344"/>
      <c r="QIQ7" s="344"/>
      <c r="QIR7" s="344"/>
      <c r="QIS7" s="344"/>
      <c r="QIT7" s="344"/>
      <c r="QIU7" s="344"/>
      <c r="QIV7" s="344"/>
      <c r="QIW7" s="344"/>
      <c r="QIX7" s="344"/>
      <c r="QIY7" s="344"/>
      <c r="QIZ7" s="344"/>
      <c r="QJA7" s="344"/>
      <c r="QJB7" s="344"/>
      <c r="QJC7" s="344"/>
      <c r="QJD7" s="344"/>
      <c r="QJE7" s="344"/>
      <c r="QJF7" s="344"/>
      <c r="QJG7" s="344"/>
      <c r="QJH7" s="344"/>
      <c r="QJI7" s="344"/>
      <c r="QJJ7" s="344"/>
      <c r="QJK7" s="344"/>
      <c r="QJL7" s="344"/>
      <c r="QJM7" s="344"/>
      <c r="QJN7" s="344"/>
      <c r="QJO7" s="344"/>
      <c r="QJP7" s="344"/>
      <c r="QJQ7" s="344"/>
      <c r="QJR7" s="344"/>
      <c r="QJS7" s="344"/>
      <c r="QJT7" s="344"/>
      <c r="QJU7" s="344"/>
      <c r="QJV7" s="344"/>
      <c r="QJW7" s="344"/>
      <c r="QJX7" s="344"/>
      <c r="QJY7" s="344"/>
      <c r="QJZ7" s="344"/>
      <c r="QKA7" s="344"/>
      <c r="QKB7" s="344"/>
      <c r="QKC7" s="344"/>
      <c r="QKD7" s="344"/>
      <c r="QKE7" s="344"/>
      <c r="QKF7" s="344"/>
      <c r="QKG7" s="344"/>
      <c r="QKH7" s="344"/>
      <c r="QKI7" s="344"/>
      <c r="QKJ7" s="344"/>
      <c r="QKK7" s="344"/>
      <c r="QKL7" s="344"/>
      <c r="QKM7" s="344"/>
      <c r="QKN7" s="344"/>
      <c r="QKO7" s="344"/>
      <c r="QKP7" s="344"/>
      <c r="QKQ7" s="344"/>
      <c r="QKR7" s="344"/>
      <c r="QKS7" s="344"/>
      <c r="QKT7" s="344"/>
      <c r="QKU7" s="344"/>
      <c r="QKV7" s="344"/>
      <c r="QKW7" s="344"/>
      <c r="QKX7" s="344"/>
      <c r="QKY7" s="344"/>
      <c r="QKZ7" s="344"/>
      <c r="QLA7" s="344"/>
      <c r="QLB7" s="344"/>
      <c r="QLC7" s="344"/>
      <c r="QLD7" s="344"/>
      <c r="QLE7" s="344"/>
      <c r="QLF7" s="344"/>
      <c r="QLG7" s="344"/>
      <c r="QLH7" s="344"/>
      <c r="QLI7" s="344"/>
      <c r="QLJ7" s="344"/>
      <c r="QLK7" s="344"/>
      <c r="QLL7" s="344"/>
      <c r="QLM7" s="344"/>
      <c r="QLN7" s="344"/>
      <c r="QLO7" s="344"/>
      <c r="QLP7" s="344"/>
      <c r="QLQ7" s="344"/>
      <c r="QLR7" s="344"/>
      <c r="QLS7" s="344"/>
      <c r="QLT7" s="344"/>
      <c r="QLU7" s="344"/>
      <c r="QLV7" s="344"/>
      <c r="QLW7" s="344"/>
      <c r="QLX7" s="344"/>
      <c r="QLY7" s="344"/>
      <c r="QLZ7" s="344"/>
      <c r="QMA7" s="344"/>
      <c r="QMB7" s="344"/>
      <c r="QMC7" s="344"/>
      <c r="QMD7" s="344"/>
      <c r="QME7" s="344"/>
      <c r="QMF7" s="344"/>
      <c r="QMG7" s="344"/>
      <c r="QMH7" s="344"/>
      <c r="QMI7" s="344"/>
      <c r="QMJ7" s="344"/>
      <c r="QMK7" s="344"/>
      <c r="QML7" s="344"/>
      <c r="QMM7" s="344"/>
      <c r="QMN7" s="344"/>
      <c r="QMO7" s="344"/>
      <c r="QMP7" s="344"/>
      <c r="QMQ7" s="344"/>
      <c r="QMR7" s="344"/>
      <c r="QMS7" s="344"/>
      <c r="QMT7" s="344"/>
      <c r="QMU7" s="344"/>
      <c r="QMV7" s="344"/>
      <c r="QMW7" s="344"/>
      <c r="QMX7" s="344"/>
      <c r="QMY7" s="344"/>
      <c r="QMZ7" s="344"/>
      <c r="QNA7" s="344"/>
      <c r="QNB7" s="344"/>
      <c r="QNC7" s="344"/>
      <c r="QND7" s="344"/>
      <c r="QNE7" s="344"/>
      <c r="QNF7" s="344"/>
      <c r="QNG7" s="344"/>
      <c r="QNH7" s="344"/>
      <c r="QNI7" s="344"/>
      <c r="QNJ7" s="344"/>
      <c r="QNK7" s="344"/>
      <c r="QNL7" s="344"/>
      <c r="QNM7" s="344"/>
      <c r="QNN7" s="344"/>
      <c r="QNO7" s="344"/>
      <c r="QNP7" s="344"/>
      <c r="QNQ7" s="344"/>
      <c r="QNR7" s="344"/>
      <c r="QNS7" s="344"/>
      <c r="QNT7" s="344"/>
      <c r="QNU7" s="344"/>
      <c r="QNV7" s="344"/>
      <c r="QNW7" s="344"/>
      <c r="QNX7" s="344"/>
      <c r="QNY7" s="344"/>
      <c r="QNZ7" s="344"/>
      <c r="QOA7" s="344"/>
      <c r="QOB7" s="344"/>
      <c r="QOC7" s="344"/>
      <c r="QOD7" s="344"/>
      <c r="QOE7" s="344"/>
      <c r="QOF7" s="344"/>
      <c r="QOG7" s="344"/>
      <c r="QOH7" s="344"/>
      <c r="QOI7" s="344"/>
      <c r="QOJ7" s="344"/>
      <c r="QOK7" s="344"/>
      <c r="QOL7" s="344"/>
      <c r="QOM7" s="344"/>
      <c r="QON7" s="344"/>
      <c r="QOO7" s="344"/>
      <c r="QOP7" s="344"/>
      <c r="QOQ7" s="344"/>
      <c r="QOR7" s="344"/>
      <c r="QOS7" s="344"/>
      <c r="QOT7" s="344"/>
      <c r="QOU7" s="344"/>
      <c r="QOV7" s="344"/>
      <c r="QOW7" s="344"/>
      <c r="QOX7" s="344"/>
      <c r="QOY7" s="344"/>
      <c r="QOZ7" s="344"/>
      <c r="QPA7" s="344"/>
      <c r="QPB7" s="344"/>
      <c r="QPC7" s="344"/>
      <c r="QPD7" s="344"/>
      <c r="QPE7" s="344"/>
      <c r="QPF7" s="344"/>
      <c r="QPG7" s="344"/>
      <c r="QPH7" s="344"/>
      <c r="QPI7" s="344"/>
      <c r="QPJ7" s="344"/>
      <c r="QPK7" s="344"/>
      <c r="QPL7" s="344"/>
      <c r="QPM7" s="344"/>
      <c r="QPN7" s="344"/>
      <c r="QPO7" s="344"/>
      <c r="QPP7" s="344"/>
      <c r="QPQ7" s="344"/>
      <c r="QPR7" s="344"/>
      <c r="QPS7" s="344"/>
      <c r="QPT7" s="344"/>
      <c r="QPU7" s="344"/>
      <c r="QPV7" s="344"/>
      <c r="QPW7" s="344"/>
      <c r="QPX7" s="344"/>
      <c r="QPY7" s="344"/>
      <c r="QPZ7" s="344"/>
      <c r="QQA7" s="344"/>
      <c r="QQB7" s="344"/>
      <c r="QQC7" s="344"/>
      <c r="QQD7" s="344"/>
      <c r="QQE7" s="344"/>
      <c r="QQF7" s="344"/>
      <c r="QQG7" s="344"/>
      <c r="QQH7" s="344"/>
      <c r="QQI7" s="344"/>
      <c r="QQJ7" s="344"/>
      <c r="QQK7" s="344"/>
      <c r="QQL7" s="344"/>
      <c r="QQM7" s="344"/>
      <c r="QQN7" s="344"/>
      <c r="QQO7" s="344"/>
      <c r="QQP7" s="344"/>
      <c r="QQQ7" s="344"/>
      <c r="QQR7" s="344"/>
      <c r="QQS7" s="344"/>
      <c r="QQT7" s="344"/>
      <c r="QQU7" s="344"/>
      <c r="QQV7" s="344"/>
      <c r="QQW7" s="344"/>
      <c r="QQX7" s="344"/>
      <c r="QQY7" s="344"/>
      <c r="QQZ7" s="344"/>
      <c r="QRA7" s="344"/>
      <c r="QRB7" s="344"/>
      <c r="QRC7" s="344"/>
      <c r="QRD7" s="344"/>
      <c r="QRE7" s="344"/>
      <c r="QRF7" s="344"/>
      <c r="QRG7" s="344"/>
      <c r="QRH7" s="344"/>
      <c r="QRI7" s="344"/>
      <c r="QRJ7" s="344"/>
      <c r="QRK7" s="344"/>
      <c r="QRL7" s="344"/>
      <c r="QRM7" s="344"/>
      <c r="QRN7" s="344"/>
      <c r="QRO7" s="344"/>
      <c r="QRP7" s="344"/>
      <c r="QRQ7" s="344"/>
      <c r="QRR7" s="344"/>
      <c r="QRS7" s="344"/>
      <c r="QRT7" s="344"/>
      <c r="QRU7" s="344"/>
      <c r="QRV7" s="344"/>
      <c r="QRW7" s="344"/>
      <c r="QRX7" s="344"/>
      <c r="QRY7" s="344"/>
      <c r="QRZ7" s="344"/>
      <c r="QSA7" s="344"/>
      <c r="QSB7" s="344"/>
      <c r="QSC7" s="344"/>
      <c r="QSD7" s="344"/>
      <c r="QSE7" s="344"/>
      <c r="QSF7" s="344"/>
      <c r="QSG7" s="344"/>
      <c r="QSH7" s="344"/>
      <c r="QSI7" s="344"/>
      <c r="QSJ7" s="344"/>
      <c r="QSK7" s="344"/>
      <c r="QSL7" s="344"/>
      <c r="QSM7" s="344"/>
      <c r="QSN7" s="344"/>
      <c r="QSO7" s="344"/>
      <c r="QSP7" s="344"/>
      <c r="QSQ7" s="344"/>
      <c r="QSR7" s="344"/>
      <c r="QSS7" s="344"/>
      <c r="QST7" s="344"/>
      <c r="QSU7" s="344"/>
      <c r="QSV7" s="344"/>
      <c r="QSW7" s="344"/>
      <c r="QSX7" s="344"/>
      <c r="QSY7" s="344"/>
      <c r="QSZ7" s="344"/>
      <c r="QTA7" s="344"/>
      <c r="QTB7" s="344"/>
      <c r="QTC7" s="344"/>
      <c r="QTD7" s="344"/>
      <c r="QTE7" s="344"/>
      <c r="QTF7" s="344"/>
      <c r="QTG7" s="344"/>
      <c r="QTH7" s="344"/>
      <c r="QTI7" s="344"/>
      <c r="QTJ7" s="344"/>
      <c r="QTK7" s="344"/>
      <c r="QTL7" s="344"/>
      <c r="QTM7" s="344"/>
      <c r="QTN7" s="344"/>
      <c r="QTO7" s="344"/>
      <c r="QTP7" s="344"/>
      <c r="QTQ7" s="344"/>
      <c r="QTR7" s="344"/>
      <c r="QTS7" s="344"/>
      <c r="QTT7" s="344"/>
      <c r="QTU7" s="344"/>
      <c r="QTV7" s="344"/>
      <c r="QTW7" s="344"/>
      <c r="QTX7" s="344"/>
      <c r="QTY7" s="344"/>
      <c r="QTZ7" s="344"/>
      <c r="QUA7" s="344"/>
      <c r="QUB7" s="344"/>
      <c r="QUC7" s="344"/>
      <c r="QUD7" s="344"/>
      <c r="QUE7" s="344"/>
      <c r="QUF7" s="344"/>
      <c r="QUG7" s="344"/>
      <c r="QUH7" s="344"/>
      <c r="QUI7" s="344"/>
      <c r="QUJ7" s="344"/>
      <c r="QUK7" s="344"/>
      <c r="QUL7" s="344"/>
      <c r="QUM7" s="344"/>
      <c r="QUN7" s="344"/>
      <c r="QUO7" s="344"/>
      <c r="QUP7" s="344"/>
      <c r="QUQ7" s="344"/>
      <c r="QUR7" s="344"/>
      <c r="QUS7" s="344"/>
      <c r="QUT7" s="344"/>
      <c r="QUU7" s="344"/>
      <c r="QUV7" s="344"/>
      <c r="QUW7" s="344"/>
      <c r="QUX7" s="344"/>
      <c r="QUY7" s="344"/>
      <c r="QUZ7" s="344"/>
      <c r="QVA7" s="344"/>
      <c r="QVB7" s="344"/>
      <c r="QVC7" s="344"/>
      <c r="QVD7" s="344"/>
      <c r="QVE7" s="344"/>
      <c r="QVF7" s="344"/>
      <c r="QVG7" s="344"/>
      <c r="QVH7" s="344"/>
      <c r="QVI7" s="344"/>
      <c r="QVJ7" s="344"/>
      <c r="QVK7" s="344"/>
      <c r="QVL7" s="344"/>
      <c r="QVM7" s="344"/>
      <c r="QVN7" s="344"/>
      <c r="QVO7" s="344"/>
      <c r="QVP7" s="344"/>
      <c r="QVQ7" s="344"/>
      <c r="QVR7" s="344"/>
      <c r="QVS7" s="344"/>
      <c r="QVT7" s="344"/>
      <c r="QVU7" s="344"/>
      <c r="QVV7" s="344"/>
      <c r="QVW7" s="344"/>
      <c r="QVX7" s="344"/>
      <c r="QVY7" s="344"/>
      <c r="QVZ7" s="344"/>
      <c r="QWA7" s="344"/>
      <c r="QWB7" s="344"/>
      <c r="QWC7" s="344"/>
      <c r="QWD7" s="344"/>
      <c r="QWE7" s="344"/>
      <c r="QWF7" s="344"/>
      <c r="QWG7" s="344"/>
      <c r="QWH7" s="344"/>
      <c r="QWI7" s="344"/>
      <c r="QWJ7" s="344"/>
      <c r="QWK7" s="344"/>
      <c r="QWL7" s="344"/>
      <c r="QWM7" s="344"/>
      <c r="QWN7" s="344"/>
      <c r="QWO7" s="344"/>
      <c r="QWP7" s="344"/>
      <c r="QWQ7" s="344"/>
      <c r="QWR7" s="344"/>
      <c r="QWS7" s="344"/>
      <c r="QWT7" s="344"/>
      <c r="QWU7" s="344"/>
      <c r="QWV7" s="344"/>
      <c r="QWW7" s="344"/>
      <c r="QWX7" s="344"/>
      <c r="QWY7" s="344"/>
      <c r="QWZ7" s="344"/>
      <c r="QXA7" s="344"/>
      <c r="QXB7" s="344"/>
      <c r="QXC7" s="344"/>
      <c r="QXD7" s="344"/>
      <c r="QXE7" s="344"/>
      <c r="QXF7" s="344"/>
      <c r="QXG7" s="344"/>
      <c r="QXH7" s="344"/>
      <c r="QXI7" s="344"/>
      <c r="QXJ7" s="344"/>
      <c r="QXK7" s="344"/>
      <c r="QXL7" s="344"/>
      <c r="QXM7" s="344"/>
      <c r="QXN7" s="344"/>
      <c r="QXO7" s="344"/>
      <c r="QXP7" s="344"/>
      <c r="QXQ7" s="344"/>
      <c r="QXR7" s="344"/>
      <c r="QXS7" s="344"/>
      <c r="QXT7" s="344"/>
      <c r="QXU7" s="344"/>
      <c r="QXV7" s="344"/>
      <c r="QXW7" s="344"/>
      <c r="QXX7" s="344"/>
      <c r="QXY7" s="344"/>
      <c r="QXZ7" s="344"/>
      <c r="QYA7" s="344"/>
      <c r="QYB7" s="344"/>
      <c r="QYC7" s="344"/>
      <c r="QYD7" s="344"/>
      <c r="QYE7" s="344"/>
      <c r="QYF7" s="344"/>
      <c r="QYG7" s="344"/>
      <c r="QYH7" s="344"/>
      <c r="QYI7" s="344"/>
      <c r="QYJ7" s="344"/>
      <c r="QYK7" s="344"/>
      <c r="QYL7" s="344"/>
      <c r="QYM7" s="344"/>
      <c r="QYN7" s="344"/>
      <c r="QYO7" s="344"/>
      <c r="QYP7" s="344"/>
      <c r="QYQ7" s="344"/>
      <c r="QYR7" s="344"/>
      <c r="QYS7" s="344"/>
      <c r="QYT7" s="344"/>
      <c r="QYU7" s="344"/>
      <c r="QYV7" s="344"/>
      <c r="QYW7" s="344"/>
      <c r="QYX7" s="344"/>
      <c r="QYY7" s="344"/>
      <c r="QYZ7" s="344"/>
      <c r="QZA7" s="344"/>
      <c r="QZB7" s="344"/>
      <c r="QZC7" s="344"/>
      <c r="QZD7" s="344"/>
      <c r="QZE7" s="344"/>
      <c r="QZF7" s="344"/>
      <c r="QZG7" s="344"/>
      <c r="QZH7" s="344"/>
      <c r="QZI7" s="344"/>
      <c r="QZJ7" s="344"/>
      <c r="QZK7" s="344"/>
      <c r="QZL7" s="344"/>
      <c r="QZM7" s="344"/>
      <c r="QZN7" s="344"/>
      <c r="QZO7" s="344"/>
      <c r="QZP7" s="344"/>
      <c r="QZQ7" s="344"/>
      <c r="QZR7" s="344"/>
      <c r="QZS7" s="344"/>
      <c r="QZT7" s="344"/>
      <c r="QZU7" s="344"/>
      <c r="QZV7" s="344"/>
      <c r="QZW7" s="344"/>
      <c r="QZX7" s="344"/>
      <c r="QZY7" s="344"/>
      <c r="QZZ7" s="344"/>
      <c r="RAA7" s="344"/>
      <c r="RAB7" s="344"/>
      <c r="RAC7" s="344"/>
      <c r="RAD7" s="344"/>
      <c r="RAE7" s="344"/>
      <c r="RAF7" s="344"/>
      <c r="RAG7" s="344"/>
      <c r="RAH7" s="344"/>
      <c r="RAI7" s="344"/>
      <c r="RAJ7" s="344"/>
      <c r="RAK7" s="344"/>
      <c r="RAL7" s="344"/>
      <c r="RAM7" s="344"/>
      <c r="RAN7" s="344"/>
      <c r="RAO7" s="344"/>
      <c r="RAP7" s="344"/>
      <c r="RAQ7" s="344"/>
      <c r="RAR7" s="344"/>
      <c r="RAS7" s="344"/>
      <c r="RAT7" s="344"/>
      <c r="RAU7" s="344"/>
      <c r="RAV7" s="344"/>
      <c r="RAW7" s="344"/>
      <c r="RAX7" s="344"/>
      <c r="RAY7" s="344"/>
      <c r="RAZ7" s="344"/>
      <c r="RBA7" s="344"/>
      <c r="RBB7" s="344"/>
      <c r="RBC7" s="344"/>
      <c r="RBD7" s="344"/>
      <c r="RBE7" s="344"/>
      <c r="RBF7" s="344"/>
      <c r="RBG7" s="344"/>
      <c r="RBH7" s="344"/>
      <c r="RBI7" s="344"/>
      <c r="RBJ7" s="344"/>
      <c r="RBK7" s="344"/>
      <c r="RBL7" s="344"/>
      <c r="RBM7" s="344"/>
      <c r="RBN7" s="344"/>
      <c r="RBO7" s="344"/>
      <c r="RBP7" s="344"/>
      <c r="RBQ7" s="344"/>
      <c r="RBR7" s="344"/>
      <c r="RBS7" s="344"/>
      <c r="RBT7" s="344"/>
      <c r="RBU7" s="344"/>
      <c r="RBV7" s="344"/>
      <c r="RBW7" s="344"/>
      <c r="RBX7" s="344"/>
      <c r="RBY7" s="344"/>
      <c r="RBZ7" s="344"/>
      <c r="RCA7" s="344"/>
      <c r="RCB7" s="344"/>
      <c r="RCC7" s="344"/>
      <c r="RCD7" s="344"/>
      <c r="RCE7" s="344"/>
      <c r="RCF7" s="344"/>
      <c r="RCG7" s="344"/>
      <c r="RCH7" s="344"/>
      <c r="RCI7" s="344"/>
      <c r="RCJ7" s="344"/>
      <c r="RCK7" s="344"/>
      <c r="RCL7" s="344"/>
      <c r="RCM7" s="344"/>
      <c r="RCN7" s="344"/>
      <c r="RCO7" s="344"/>
      <c r="RCP7" s="344"/>
      <c r="RCQ7" s="344"/>
      <c r="RCR7" s="344"/>
      <c r="RCS7" s="344"/>
      <c r="RCT7" s="344"/>
      <c r="RCU7" s="344"/>
      <c r="RCV7" s="344"/>
      <c r="RCW7" s="344"/>
      <c r="RCX7" s="344"/>
      <c r="RCY7" s="344"/>
      <c r="RCZ7" s="344"/>
      <c r="RDA7" s="344"/>
      <c r="RDB7" s="344"/>
      <c r="RDC7" s="344"/>
      <c r="RDD7" s="344"/>
      <c r="RDE7" s="344"/>
      <c r="RDF7" s="344"/>
      <c r="RDG7" s="344"/>
      <c r="RDH7" s="344"/>
      <c r="RDI7" s="344"/>
      <c r="RDJ7" s="344"/>
      <c r="RDK7" s="344"/>
      <c r="RDL7" s="344"/>
      <c r="RDM7" s="344"/>
      <c r="RDN7" s="344"/>
      <c r="RDO7" s="344"/>
      <c r="RDP7" s="344"/>
      <c r="RDQ7" s="344"/>
      <c r="RDR7" s="344"/>
      <c r="RDS7" s="344"/>
      <c r="RDT7" s="344"/>
      <c r="RDU7" s="344"/>
      <c r="RDV7" s="344"/>
      <c r="RDW7" s="344"/>
      <c r="RDX7" s="344"/>
      <c r="RDY7" s="344"/>
      <c r="RDZ7" s="344"/>
      <c r="REA7" s="344"/>
      <c r="REB7" s="344"/>
      <c r="REC7" s="344"/>
      <c r="RED7" s="344"/>
      <c r="REE7" s="344"/>
      <c r="REF7" s="344"/>
      <c r="REG7" s="344"/>
      <c r="REH7" s="344"/>
      <c r="REI7" s="344"/>
      <c r="REJ7" s="344"/>
      <c r="REK7" s="344"/>
      <c r="REL7" s="344"/>
      <c r="REM7" s="344"/>
      <c r="REN7" s="344"/>
      <c r="REO7" s="344"/>
      <c r="REP7" s="344"/>
      <c r="REQ7" s="344"/>
      <c r="RER7" s="344"/>
      <c r="RES7" s="344"/>
      <c r="RET7" s="344"/>
      <c r="REU7" s="344"/>
      <c r="REV7" s="344"/>
      <c r="REW7" s="344"/>
      <c r="REX7" s="344"/>
      <c r="REY7" s="344"/>
      <c r="REZ7" s="344"/>
      <c r="RFA7" s="344"/>
      <c r="RFB7" s="344"/>
      <c r="RFC7" s="344"/>
      <c r="RFD7" s="344"/>
      <c r="RFE7" s="344"/>
      <c r="RFF7" s="344"/>
      <c r="RFG7" s="344"/>
      <c r="RFH7" s="344"/>
      <c r="RFI7" s="344"/>
      <c r="RFJ7" s="344"/>
      <c r="RFK7" s="344"/>
      <c r="RFL7" s="344"/>
      <c r="RFM7" s="344"/>
      <c r="RFN7" s="344"/>
      <c r="RFO7" s="344"/>
      <c r="RFP7" s="344"/>
      <c r="RFQ7" s="344"/>
      <c r="RFR7" s="344"/>
      <c r="RFS7" s="344"/>
      <c r="RFT7" s="344"/>
      <c r="RFU7" s="344"/>
      <c r="RFV7" s="344"/>
      <c r="RFW7" s="344"/>
      <c r="RFX7" s="344"/>
      <c r="RFY7" s="344"/>
      <c r="RFZ7" s="344"/>
      <c r="RGA7" s="344"/>
      <c r="RGB7" s="344"/>
      <c r="RGC7" s="344"/>
      <c r="RGD7" s="344"/>
      <c r="RGE7" s="344"/>
      <c r="RGF7" s="344"/>
      <c r="RGG7" s="344"/>
      <c r="RGH7" s="344"/>
      <c r="RGI7" s="344"/>
      <c r="RGJ7" s="344"/>
      <c r="RGK7" s="344"/>
      <c r="RGL7" s="344"/>
      <c r="RGM7" s="344"/>
      <c r="RGN7" s="344"/>
      <c r="RGO7" s="344"/>
      <c r="RGP7" s="344"/>
      <c r="RGQ7" s="344"/>
      <c r="RGR7" s="344"/>
      <c r="RGS7" s="344"/>
      <c r="RGT7" s="344"/>
      <c r="RGU7" s="344"/>
      <c r="RGV7" s="344"/>
      <c r="RGW7" s="344"/>
      <c r="RGX7" s="344"/>
      <c r="RGY7" s="344"/>
      <c r="RGZ7" s="344"/>
      <c r="RHA7" s="344"/>
      <c r="RHB7" s="344"/>
      <c r="RHC7" s="344"/>
      <c r="RHD7" s="344"/>
      <c r="RHE7" s="344"/>
      <c r="RHF7" s="344"/>
      <c r="RHG7" s="344"/>
      <c r="RHH7" s="344"/>
      <c r="RHI7" s="344"/>
      <c r="RHJ7" s="344"/>
      <c r="RHK7" s="344"/>
      <c r="RHL7" s="344"/>
      <c r="RHM7" s="344"/>
      <c r="RHN7" s="344"/>
      <c r="RHO7" s="344"/>
      <c r="RHP7" s="344"/>
      <c r="RHQ7" s="344"/>
      <c r="RHR7" s="344"/>
      <c r="RHS7" s="344"/>
      <c r="RHT7" s="344"/>
      <c r="RHU7" s="344"/>
      <c r="RHV7" s="344"/>
      <c r="RHW7" s="344"/>
      <c r="RHX7" s="344"/>
      <c r="RHY7" s="344"/>
      <c r="RHZ7" s="344"/>
      <c r="RIA7" s="344"/>
      <c r="RIB7" s="344"/>
      <c r="RIC7" s="344"/>
      <c r="RID7" s="344"/>
      <c r="RIE7" s="344"/>
      <c r="RIF7" s="344"/>
      <c r="RIG7" s="344"/>
      <c r="RIH7" s="344"/>
      <c r="RII7" s="344"/>
      <c r="RIJ7" s="344"/>
      <c r="RIK7" s="344"/>
      <c r="RIL7" s="344"/>
      <c r="RIM7" s="344"/>
      <c r="RIN7" s="344"/>
      <c r="RIO7" s="344"/>
      <c r="RIP7" s="344"/>
      <c r="RIQ7" s="344"/>
      <c r="RIR7" s="344"/>
      <c r="RIS7" s="344"/>
      <c r="RIT7" s="344"/>
      <c r="RIU7" s="344"/>
      <c r="RIV7" s="344"/>
      <c r="RIW7" s="344"/>
      <c r="RIX7" s="344"/>
      <c r="RIY7" s="344"/>
      <c r="RIZ7" s="344"/>
      <c r="RJA7" s="344"/>
      <c r="RJB7" s="344"/>
      <c r="RJC7" s="344"/>
      <c r="RJD7" s="344"/>
      <c r="RJE7" s="344"/>
      <c r="RJF7" s="344"/>
      <c r="RJG7" s="344"/>
      <c r="RJH7" s="344"/>
      <c r="RJI7" s="344"/>
      <c r="RJJ7" s="344"/>
      <c r="RJK7" s="344"/>
      <c r="RJL7" s="344"/>
      <c r="RJM7" s="344"/>
      <c r="RJN7" s="344"/>
      <c r="RJO7" s="344"/>
      <c r="RJP7" s="344"/>
      <c r="RJQ7" s="344"/>
      <c r="RJR7" s="344"/>
      <c r="RJS7" s="344"/>
      <c r="RJT7" s="344"/>
      <c r="RJU7" s="344"/>
      <c r="RJV7" s="344"/>
      <c r="RJW7" s="344"/>
      <c r="RJX7" s="344"/>
      <c r="RJY7" s="344"/>
      <c r="RJZ7" s="344"/>
      <c r="RKA7" s="344"/>
      <c r="RKB7" s="344"/>
      <c r="RKC7" s="344"/>
      <c r="RKD7" s="344"/>
      <c r="RKE7" s="344"/>
      <c r="RKF7" s="344"/>
      <c r="RKG7" s="344"/>
      <c r="RKH7" s="344"/>
      <c r="RKI7" s="344"/>
      <c r="RKJ7" s="344"/>
      <c r="RKK7" s="344"/>
      <c r="RKL7" s="344"/>
      <c r="RKM7" s="344"/>
      <c r="RKN7" s="344"/>
      <c r="RKO7" s="344"/>
      <c r="RKP7" s="344"/>
      <c r="RKQ7" s="344"/>
      <c r="RKR7" s="344"/>
      <c r="RKS7" s="344"/>
      <c r="RKT7" s="344"/>
      <c r="RKU7" s="344"/>
      <c r="RKV7" s="344"/>
      <c r="RKW7" s="344"/>
      <c r="RKX7" s="344"/>
      <c r="RKY7" s="344"/>
      <c r="RKZ7" s="344"/>
      <c r="RLA7" s="344"/>
      <c r="RLB7" s="344"/>
      <c r="RLC7" s="344"/>
      <c r="RLD7" s="344"/>
      <c r="RLE7" s="344"/>
      <c r="RLF7" s="344"/>
      <c r="RLG7" s="344"/>
      <c r="RLH7" s="344"/>
      <c r="RLI7" s="344"/>
      <c r="RLJ7" s="344"/>
      <c r="RLK7" s="344"/>
      <c r="RLL7" s="344"/>
      <c r="RLM7" s="344"/>
      <c r="RLN7" s="344"/>
      <c r="RLO7" s="344"/>
      <c r="RLP7" s="344"/>
      <c r="RLQ7" s="344"/>
      <c r="RLR7" s="344"/>
      <c r="RLS7" s="344"/>
      <c r="RLT7" s="344"/>
      <c r="RLU7" s="344"/>
      <c r="RLV7" s="344"/>
      <c r="RLW7" s="344"/>
      <c r="RLX7" s="344"/>
      <c r="RLY7" s="344"/>
      <c r="RLZ7" s="344"/>
      <c r="RMA7" s="344"/>
      <c r="RMB7" s="344"/>
      <c r="RMC7" s="344"/>
      <c r="RMD7" s="344"/>
      <c r="RME7" s="344"/>
      <c r="RMF7" s="344"/>
      <c r="RMG7" s="344"/>
      <c r="RMH7" s="344"/>
      <c r="RMI7" s="344"/>
      <c r="RMJ7" s="344"/>
      <c r="RMK7" s="344"/>
      <c r="RML7" s="344"/>
      <c r="RMM7" s="344"/>
      <c r="RMN7" s="344"/>
      <c r="RMO7" s="344"/>
      <c r="RMP7" s="344"/>
      <c r="RMQ7" s="344"/>
      <c r="RMR7" s="344"/>
      <c r="RMS7" s="344"/>
      <c r="RMT7" s="344"/>
      <c r="RMU7" s="344"/>
      <c r="RMV7" s="344"/>
      <c r="RMW7" s="344"/>
      <c r="RMX7" s="344"/>
      <c r="RMY7" s="344"/>
      <c r="RMZ7" s="344"/>
      <c r="RNA7" s="344"/>
      <c r="RNB7" s="344"/>
      <c r="RNC7" s="344"/>
      <c r="RND7" s="344"/>
      <c r="RNE7" s="344"/>
      <c r="RNF7" s="344"/>
      <c r="RNG7" s="344"/>
      <c r="RNH7" s="344"/>
      <c r="RNI7" s="344"/>
      <c r="RNJ7" s="344"/>
      <c r="RNK7" s="344"/>
      <c r="RNL7" s="344"/>
      <c r="RNM7" s="344"/>
      <c r="RNN7" s="344"/>
      <c r="RNO7" s="344"/>
      <c r="RNP7" s="344"/>
      <c r="RNQ7" s="344"/>
      <c r="RNR7" s="344"/>
      <c r="RNS7" s="344"/>
      <c r="RNT7" s="344"/>
      <c r="RNU7" s="344"/>
      <c r="RNV7" s="344"/>
      <c r="RNW7" s="344"/>
      <c r="RNX7" s="344"/>
      <c r="RNY7" s="344"/>
      <c r="RNZ7" s="344"/>
      <c r="ROA7" s="344"/>
      <c r="ROB7" s="344"/>
      <c r="ROC7" s="344"/>
      <c r="ROD7" s="344"/>
      <c r="ROE7" s="344"/>
      <c r="ROF7" s="344"/>
      <c r="ROG7" s="344"/>
      <c r="ROH7" s="344"/>
      <c r="ROI7" s="344"/>
      <c r="ROJ7" s="344"/>
      <c r="ROK7" s="344"/>
      <c r="ROL7" s="344"/>
      <c r="ROM7" s="344"/>
      <c r="RON7" s="344"/>
      <c r="ROO7" s="344"/>
      <c r="ROP7" s="344"/>
      <c r="ROQ7" s="344"/>
      <c r="ROR7" s="344"/>
      <c r="ROS7" s="344"/>
      <c r="ROT7" s="344"/>
      <c r="ROU7" s="344"/>
      <c r="ROV7" s="344"/>
      <c r="ROW7" s="344"/>
      <c r="ROX7" s="344"/>
      <c r="ROY7" s="344"/>
      <c r="ROZ7" s="344"/>
      <c r="RPA7" s="344"/>
      <c r="RPB7" s="344"/>
      <c r="RPC7" s="344"/>
      <c r="RPD7" s="344"/>
      <c r="RPE7" s="344"/>
      <c r="RPF7" s="344"/>
      <c r="RPG7" s="344"/>
      <c r="RPH7" s="344"/>
      <c r="RPI7" s="344"/>
      <c r="RPJ7" s="344"/>
      <c r="RPK7" s="344"/>
      <c r="RPL7" s="344"/>
      <c r="RPM7" s="344"/>
      <c r="RPN7" s="344"/>
      <c r="RPO7" s="344"/>
      <c r="RPP7" s="344"/>
      <c r="RPQ7" s="344"/>
      <c r="RPR7" s="344"/>
      <c r="RPS7" s="344"/>
      <c r="RPT7" s="344"/>
      <c r="RPU7" s="344"/>
      <c r="RPV7" s="344"/>
      <c r="RPW7" s="344"/>
      <c r="RPX7" s="344"/>
      <c r="RPY7" s="344"/>
      <c r="RPZ7" s="344"/>
      <c r="RQA7" s="344"/>
      <c r="RQB7" s="344"/>
      <c r="RQC7" s="344"/>
      <c r="RQD7" s="344"/>
      <c r="RQE7" s="344"/>
      <c r="RQF7" s="344"/>
      <c r="RQG7" s="344"/>
      <c r="RQH7" s="344"/>
      <c r="RQI7" s="344"/>
      <c r="RQJ7" s="344"/>
      <c r="RQK7" s="344"/>
      <c r="RQL7" s="344"/>
      <c r="RQM7" s="344"/>
      <c r="RQN7" s="344"/>
      <c r="RQO7" s="344"/>
      <c r="RQP7" s="344"/>
      <c r="RQQ7" s="344"/>
      <c r="RQR7" s="344"/>
      <c r="RQS7" s="344"/>
      <c r="RQT7" s="344"/>
      <c r="RQU7" s="344"/>
      <c r="RQV7" s="344"/>
      <c r="RQW7" s="344"/>
      <c r="RQX7" s="344"/>
      <c r="RQY7" s="344"/>
      <c r="RQZ7" s="344"/>
      <c r="RRA7" s="344"/>
      <c r="RRB7" s="344"/>
      <c r="RRC7" s="344"/>
      <c r="RRD7" s="344"/>
      <c r="RRE7" s="344"/>
      <c r="RRF7" s="344"/>
      <c r="RRG7" s="344"/>
      <c r="RRH7" s="344"/>
      <c r="RRI7" s="344"/>
      <c r="RRJ7" s="344"/>
      <c r="RRK7" s="344"/>
      <c r="RRL7" s="344"/>
      <c r="RRM7" s="344"/>
      <c r="RRN7" s="344"/>
      <c r="RRO7" s="344"/>
      <c r="RRP7" s="344"/>
      <c r="RRQ7" s="344"/>
      <c r="RRR7" s="344"/>
      <c r="RRS7" s="344"/>
      <c r="RRT7" s="344"/>
      <c r="RRU7" s="344"/>
      <c r="RRV7" s="344"/>
      <c r="RRW7" s="344"/>
      <c r="RRX7" s="344"/>
      <c r="RRY7" s="344"/>
      <c r="RRZ7" s="344"/>
      <c r="RSA7" s="344"/>
      <c r="RSB7" s="344"/>
      <c r="RSC7" s="344"/>
      <c r="RSD7" s="344"/>
      <c r="RSE7" s="344"/>
      <c r="RSF7" s="344"/>
      <c r="RSG7" s="344"/>
      <c r="RSH7" s="344"/>
      <c r="RSI7" s="344"/>
      <c r="RSJ7" s="344"/>
      <c r="RSK7" s="344"/>
      <c r="RSL7" s="344"/>
      <c r="RSM7" s="344"/>
      <c r="RSN7" s="344"/>
      <c r="RSO7" s="344"/>
      <c r="RSP7" s="344"/>
      <c r="RSQ7" s="344"/>
      <c r="RSR7" s="344"/>
      <c r="RSS7" s="344"/>
      <c r="RST7" s="344"/>
      <c r="RSU7" s="344"/>
      <c r="RSV7" s="344"/>
      <c r="RSW7" s="344"/>
      <c r="RSX7" s="344"/>
      <c r="RSY7" s="344"/>
      <c r="RSZ7" s="344"/>
      <c r="RTA7" s="344"/>
      <c r="RTB7" s="344"/>
      <c r="RTC7" s="344"/>
      <c r="RTD7" s="344"/>
      <c r="RTE7" s="344"/>
      <c r="RTF7" s="344"/>
      <c r="RTG7" s="344"/>
      <c r="RTH7" s="344"/>
      <c r="RTI7" s="344"/>
      <c r="RTJ7" s="344"/>
      <c r="RTK7" s="344"/>
      <c r="RTL7" s="344"/>
      <c r="RTM7" s="344"/>
      <c r="RTN7" s="344"/>
      <c r="RTO7" s="344"/>
      <c r="RTP7" s="344"/>
      <c r="RTQ7" s="344"/>
      <c r="RTR7" s="344"/>
      <c r="RTS7" s="344"/>
      <c r="RTT7" s="344"/>
      <c r="RTU7" s="344"/>
      <c r="RTV7" s="344"/>
      <c r="RTW7" s="344"/>
      <c r="RTX7" s="344"/>
      <c r="RTY7" s="344"/>
      <c r="RTZ7" s="344"/>
      <c r="RUA7" s="344"/>
      <c r="RUB7" s="344"/>
      <c r="RUC7" s="344"/>
      <c r="RUD7" s="344"/>
      <c r="RUE7" s="344"/>
      <c r="RUF7" s="344"/>
      <c r="RUG7" s="344"/>
      <c r="RUH7" s="344"/>
      <c r="RUI7" s="344"/>
      <c r="RUJ7" s="344"/>
      <c r="RUK7" s="344"/>
      <c r="RUL7" s="344"/>
      <c r="RUM7" s="344"/>
      <c r="RUN7" s="344"/>
      <c r="RUO7" s="344"/>
      <c r="RUP7" s="344"/>
      <c r="RUQ7" s="344"/>
      <c r="RUR7" s="344"/>
      <c r="RUS7" s="344"/>
      <c r="RUT7" s="344"/>
      <c r="RUU7" s="344"/>
      <c r="RUV7" s="344"/>
      <c r="RUW7" s="344"/>
      <c r="RUX7" s="344"/>
      <c r="RUY7" s="344"/>
      <c r="RUZ7" s="344"/>
      <c r="RVA7" s="344"/>
      <c r="RVB7" s="344"/>
      <c r="RVC7" s="344"/>
      <c r="RVD7" s="344"/>
      <c r="RVE7" s="344"/>
      <c r="RVF7" s="344"/>
      <c r="RVG7" s="344"/>
      <c r="RVH7" s="344"/>
      <c r="RVI7" s="344"/>
      <c r="RVJ7" s="344"/>
      <c r="RVK7" s="344"/>
      <c r="RVL7" s="344"/>
      <c r="RVM7" s="344"/>
      <c r="RVN7" s="344"/>
      <c r="RVO7" s="344"/>
      <c r="RVP7" s="344"/>
      <c r="RVQ7" s="344"/>
      <c r="RVR7" s="344"/>
      <c r="RVS7" s="344"/>
      <c r="RVT7" s="344"/>
      <c r="RVU7" s="344"/>
      <c r="RVV7" s="344"/>
      <c r="RVW7" s="344"/>
      <c r="RVX7" s="344"/>
      <c r="RVY7" s="344"/>
      <c r="RVZ7" s="344"/>
      <c r="RWA7" s="344"/>
      <c r="RWB7" s="344"/>
      <c r="RWC7" s="344"/>
      <c r="RWD7" s="344"/>
      <c r="RWE7" s="344"/>
      <c r="RWF7" s="344"/>
      <c r="RWG7" s="344"/>
      <c r="RWH7" s="344"/>
      <c r="RWI7" s="344"/>
      <c r="RWJ7" s="344"/>
      <c r="RWK7" s="344"/>
      <c r="RWL7" s="344"/>
      <c r="RWM7" s="344"/>
      <c r="RWN7" s="344"/>
      <c r="RWO7" s="344"/>
      <c r="RWP7" s="344"/>
      <c r="RWQ7" s="344"/>
      <c r="RWR7" s="344"/>
      <c r="RWS7" s="344"/>
      <c r="RWT7" s="344"/>
      <c r="RWU7" s="344"/>
      <c r="RWV7" s="344"/>
      <c r="RWW7" s="344"/>
      <c r="RWX7" s="344"/>
      <c r="RWY7" s="344"/>
      <c r="RWZ7" s="344"/>
      <c r="RXA7" s="344"/>
      <c r="RXB7" s="344"/>
      <c r="RXC7" s="344"/>
      <c r="RXD7" s="344"/>
      <c r="RXE7" s="344"/>
      <c r="RXF7" s="344"/>
      <c r="RXG7" s="344"/>
      <c r="RXH7" s="344"/>
      <c r="RXI7" s="344"/>
      <c r="RXJ7" s="344"/>
      <c r="RXK7" s="344"/>
      <c r="RXL7" s="344"/>
      <c r="RXM7" s="344"/>
      <c r="RXN7" s="344"/>
      <c r="RXO7" s="344"/>
      <c r="RXP7" s="344"/>
      <c r="RXQ7" s="344"/>
      <c r="RXR7" s="344"/>
      <c r="RXS7" s="344"/>
      <c r="RXT7" s="344"/>
      <c r="RXU7" s="344"/>
      <c r="RXV7" s="344"/>
      <c r="RXW7" s="344"/>
      <c r="RXX7" s="344"/>
      <c r="RXY7" s="344"/>
      <c r="RXZ7" s="344"/>
      <c r="RYA7" s="344"/>
      <c r="RYB7" s="344"/>
      <c r="RYC7" s="344"/>
      <c r="RYD7" s="344"/>
      <c r="RYE7" s="344"/>
      <c r="RYF7" s="344"/>
      <c r="RYG7" s="344"/>
      <c r="RYH7" s="344"/>
      <c r="RYI7" s="344"/>
      <c r="RYJ7" s="344"/>
      <c r="RYK7" s="344"/>
      <c r="RYL7" s="344"/>
      <c r="RYM7" s="344"/>
      <c r="RYN7" s="344"/>
      <c r="RYO7" s="344"/>
      <c r="RYP7" s="344"/>
      <c r="RYQ7" s="344"/>
      <c r="RYR7" s="344"/>
      <c r="RYS7" s="344"/>
      <c r="RYT7" s="344"/>
      <c r="RYU7" s="344"/>
      <c r="RYV7" s="344"/>
      <c r="RYW7" s="344"/>
      <c r="RYX7" s="344"/>
      <c r="RYY7" s="344"/>
      <c r="RYZ7" s="344"/>
      <c r="RZA7" s="344"/>
      <c r="RZB7" s="344"/>
      <c r="RZC7" s="344"/>
      <c r="RZD7" s="344"/>
      <c r="RZE7" s="344"/>
      <c r="RZF7" s="344"/>
      <c r="RZG7" s="344"/>
      <c r="RZH7" s="344"/>
      <c r="RZI7" s="344"/>
      <c r="RZJ7" s="344"/>
      <c r="RZK7" s="344"/>
      <c r="RZL7" s="344"/>
      <c r="RZM7" s="344"/>
      <c r="RZN7" s="344"/>
      <c r="RZO7" s="344"/>
      <c r="RZP7" s="344"/>
      <c r="RZQ7" s="344"/>
      <c r="RZR7" s="344"/>
      <c r="RZS7" s="344"/>
      <c r="RZT7" s="344"/>
      <c r="RZU7" s="344"/>
      <c r="RZV7" s="344"/>
      <c r="RZW7" s="344"/>
      <c r="RZX7" s="344"/>
      <c r="RZY7" s="344"/>
      <c r="RZZ7" s="344"/>
      <c r="SAA7" s="344"/>
      <c r="SAB7" s="344"/>
      <c r="SAC7" s="344"/>
      <c r="SAD7" s="344"/>
      <c r="SAE7" s="344"/>
      <c r="SAF7" s="344"/>
      <c r="SAG7" s="344"/>
      <c r="SAH7" s="344"/>
      <c r="SAI7" s="344"/>
      <c r="SAJ7" s="344"/>
      <c r="SAK7" s="344"/>
      <c r="SAL7" s="344"/>
      <c r="SAM7" s="344"/>
      <c r="SAN7" s="344"/>
      <c r="SAO7" s="344"/>
      <c r="SAP7" s="344"/>
      <c r="SAQ7" s="344"/>
      <c r="SAR7" s="344"/>
      <c r="SAS7" s="344"/>
      <c r="SAT7" s="344"/>
      <c r="SAU7" s="344"/>
      <c r="SAV7" s="344"/>
      <c r="SAW7" s="344"/>
      <c r="SAX7" s="344"/>
      <c r="SAY7" s="344"/>
      <c r="SAZ7" s="344"/>
      <c r="SBA7" s="344"/>
      <c r="SBB7" s="344"/>
      <c r="SBC7" s="344"/>
      <c r="SBD7" s="344"/>
      <c r="SBE7" s="344"/>
      <c r="SBF7" s="344"/>
      <c r="SBG7" s="344"/>
      <c r="SBH7" s="344"/>
      <c r="SBI7" s="344"/>
      <c r="SBJ7" s="344"/>
      <c r="SBK7" s="344"/>
      <c r="SBL7" s="344"/>
      <c r="SBM7" s="344"/>
      <c r="SBN7" s="344"/>
      <c r="SBO7" s="344"/>
      <c r="SBP7" s="344"/>
      <c r="SBQ7" s="344"/>
      <c r="SBR7" s="344"/>
      <c r="SBS7" s="344"/>
      <c r="SBT7" s="344"/>
      <c r="SBU7" s="344"/>
      <c r="SBV7" s="344"/>
      <c r="SBW7" s="344"/>
      <c r="SBX7" s="344"/>
      <c r="SBY7" s="344"/>
      <c r="SBZ7" s="344"/>
      <c r="SCA7" s="344"/>
      <c r="SCB7" s="344"/>
      <c r="SCC7" s="344"/>
      <c r="SCD7" s="344"/>
      <c r="SCE7" s="344"/>
      <c r="SCF7" s="344"/>
      <c r="SCG7" s="344"/>
      <c r="SCH7" s="344"/>
      <c r="SCI7" s="344"/>
      <c r="SCJ7" s="344"/>
      <c r="SCK7" s="344"/>
      <c r="SCL7" s="344"/>
      <c r="SCM7" s="344"/>
      <c r="SCN7" s="344"/>
      <c r="SCO7" s="344"/>
      <c r="SCP7" s="344"/>
      <c r="SCQ7" s="344"/>
      <c r="SCR7" s="344"/>
      <c r="SCS7" s="344"/>
      <c r="SCT7" s="344"/>
      <c r="SCU7" s="344"/>
      <c r="SCV7" s="344"/>
      <c r="SCW7" s="344"/>
      <c r="SCX7" s="344"/>
      <c r="SCY7" s="344"/>
      <c r="SCZ7" s="344"/>
      <c r="SDA7" s="344"/>
      <c r="SDB7" s="344"/>
      <c r="SDC7" s="344"/>
      <c r="SDD7" s="344"/>
      <c r="SDE7" s="344"/>
      <c r="SDF7" s="344"/>
      <c r="SDG7" s="344"/>
      <c r="SDH7" s="344"/>
      <c r="SDI7" s="344"/>
      <c r="SDJ7" s="344"/>
      <c r="SDK7" s="344"/>
      <c r="SDL7" s="344"/>
      <c r="SDM7" s="344"/>
      <c r="SDN7" s="344"/>
      <c r="SDO7" s="344"/>
      <c r="SDP7" s="344"/>
      <c r="SDQ7" s="344"/>
      <c r="SDR7" s="344"/>
      <c r="SDS7" s="344"/>
      <c r="SDT7" s="344"/>
      <c r="SDU7" s="344"/>
      <c r="SDV7" s="344"/>
      <c r="SDW7" s="344"/>
      <c r="SDX7" s="344"/>
      <c r="SDY7" s="344"/>
      <c r="SDZ7" s="344"/>
      <c r="SEA7" s="344"/>
      <c r="SEB7" s="344"/>
      <c r="SEC7" s="344"/>
      <c r="SED7" s="344"/>
      <c r="SEE7" s="344"/>
      <c r="SEF7" s="344"/>
      <c r="SEG7" s="344"/>
      <c r="SEH7" s="344"/>
      <c r="SEI7" s="344"/>
      <c r="SEJ7" s="344"/>
      <c r="SEK7" s="344"/>
      <c r="SEL7" s="344"/>
      <c r="SEM7" s="344"/>
      <c r="SEN7" s="344"/>
      <c r="SEO7" s="344"/>
      <c r="SEP7" s="344"/>
      <c r="SEQ7" s="344"/>
      <c r="SER7" s="344"/>
      <c r="SES7" s="344"/>
      <c r="SET7" s="344"/>
      <c r="SEU7" s="344"/>
      <c r="SEV7" s="344"/>
      <c r="SEW7" s="344"/>
      <c r="SEX7" s="344"/>
      <c r="SEY7" s="344"/>
      <c r="SEZ7" s="344"/>
      <c r="SFA7" s="344"/>
      <c r="SFB7" s="344"/>
      <c r="SFC7" s="344"/>
      <c r="SFD7" s="344"/>
      <c r="SFE7" s="344"/>
      <c r="SFF7" s="344"/>
      <c r="SFG7" s="344"/>
      <c r="SFH7" s="344"/>
      <c r="SFI7" s="344"/>
      <c r="SFJ7" s="344"/>
      <c r="SFK7" s="344"/>
      <c r="SFL7" s="344"/>
      <c r="SFM7" s="344"/>
      <c r="SFN7" s="344"/>
      <c r="SFO7" s="344"/>
      <c r="SFP7" s="344"/>
      <c r="SFQ7" s="344"/>
      <c r="SFR7" s="344"/>
      <c r="SFS7" s="344"/>
      <c r="SFT7" s="344"/>
      <c r="SFU7" s="344"/>
      <c r="SFV7" s="344"/>
      <c r="SFW7" s="344"/>
      <c r="SFX7" s="344"/>
      <c r="SFY7" s="344"/>
      <c r="SFZ7" s="344"/>
      <c r="SGA7" s="344"/>
      <c r="SGB7" s="344"/>
      <c r="SGC7" s="344"/>
      <c r="SGD7" s="344"/>
      <c r="SGE7" s="344"/>
      <c r="SGF7" s="344"/>
      <c r="SGG7" s="344"/>
      <c r="SGH7" s="344"/>
      <c r="SGI7" s="344"/>
      <c r="SGJ7" s="344"/>
      <c r="SGK7" s="344"/>
      <c r="SGL7" s="344"/>
      <c r="SGM7" s="344"/>
      <c r="SGN7" s="344"/>
      <c r="SGO7" s="344"/>
      <c r="SGP7" s="344"/>
      <c r="SGQ7" s="344"/>
      <c r="SGR7" s="344"/>
      <c r="SGS7" s="344"/>
      <c r="SGT7" s="344"/>
      <c r="SGU7" s="344"/>
      <c r="SGV7" s="344"/>
      <c r="SGW7" s="344"/>
      <c r="SGX7" s="344"/>
      <c r="SGY7" s="344"/>
      <c r="SGZ7" s="344"/>
      <c r="SHA7" s="344"/>
      <c r="SHB7" s="344"/>
      <c r="SHC7" s="344"/>
      <c r="SHD7" s="344"/>
      <c r="SHE7" s="344"/>
      <c r="SHF7" s="344"/>
      <c r="SHG7" s="344"/>
      <c r="SHH7" s="344"/>
      <c r="SHI7" s="344"/>
      <c r="SHJ7" s="344"/>
      <c r="SHK7" s="344"/>
      <c r="SHL7" s="344"/>
      <c r="SHM7" s="344"/>
      <c r="SHN7" s="344"/>
      <c r="SHO7" s="344"/>
      <c r="SHP7" s="344"/>
      <c r="SHQ7" s="344"/>
      <c r="SHR7" s="344"/>
      <c r="SHS7" s="344"/>
      <c r="SHT7" s="344"/>
      <c r="SHU7" s="344"/>
      <c r="SHV7" s="344"/>
      <c r="SHW7" s="344"/>
      <c r="SHX7" s="344"/>
      <c r="SHY7" s="344"/>
      <c r="SHZ7" s="344"/>
      <c r="SIA7" s="344"/>
      <c r="SIB7" s="344"/>
      <c r="SIC7" s="344"/>
      <c r="SID7" s="344"/>
      <c r="SIE7" s="344"/>
      <c r="SIF7" s="344"/>
      <c r="SIG7" s="344"/>
      <c r="SIH7" s="344"/>
      <c r="SII7" s="344"/>
      <c r="SIJ7" s="344"/>
      <c r="SIK7" s="344"/>
      <c r="SIL7" s="344"/>
      <c r="SIM7" s="344"/>
      <c r="SIN7" s="344"/>
      <c r="SIO7" s="344"/>
      <c r="SIP7" s="344"/>
      <c r="SIQ7" s="344"/>
      <c r="SIR7" s="344"/>
      <c r="SIS7" s="344"/>
      <c r="SIT7" s="344"/>
      <c r="SIU7" s="344"/>
      <c r="SIV7" s="344"/>
      <c r="SIW7" s="344"/>
      <c r="SIX7" s="344"/>
      <c r="SIY7" s="344"/>
      <c r="SIZ7" s="344"/>
      <c r="SJA7" s="344"/>
      <c r="SJB7" s="344"/>
      <c r="SJC7" s="344"/>
      <c r="SJD7" s="344"/>
      <c r="SJE7" s="344"/>
      <c r="SJF7" s="344"/>
      <c r="SJG7" s="344"/>
      <c r="SJH7" s="344"/>
      <c r="SJI7" s="344"/>
      <c r="SJJ7" s="344"/>
      <c r="SJK7" s="344"/>
      <c r="SJL7" s="344"/>
      <c r="SJM7" s="344"/>
      <c r="SJN7" s="344"/>
      <c r="SJO7" s="344"/>
      <c r="SJP7" s="344"/>
      <c r="SJQ7" s="344"/>
      <c r="SJR7" s="344"/>
      <c r="SJS7" s="344"/>
      <c r="SJT7" s="344"/>
      <c r="SJU7" s="344"/>
      <c r="SJV7" s="344"/>
      <c r="SJW7" s="344"/>
      <c r="SJX7" s="344"/>
      <c r="SJY7" s="344"/>
      <c r="SJZ7" s="344"/>
      <c r="SKA7" s="344"/>
      <c r="SKB7" s="344"/>
      <c r="SKC7" s="344"/>
      <c r="SKD7" s="344"/>
      <c r="SKE7" s="344"/>
      <c r="SKF7" s="344"/>
      <c r="SKG7" s="344"/>
      <c r="SKH7" s="344"/>
      <c r="SKI7" s="344"/>
      <c r="SKJ7" s="344"/>
      <c r="SKK7" s="344"/>
      <c r="SKL7" s="344"/>
      <c r="SKM7" s="344"/>
      <c r="SKN7" s="344"/>
      <c r="SKO7" s="344"/>
      <c r="SKP7" s="344"/>
      <c r="SKQ7" s="344"/>
      <c r="SKR7" s="344"/>
      <c r="SKS7" s="344"/>
      <c r="SKT7" s="344"/>
      <c r="SKU7" s="344"/>
      <c r="SKV7" s="344"/>
      <c r="SKW7" s="344"/>
      <c r="SKX7" s="344"/>
      <c r="SKY7" s="344"/>
      <c r="SKZ7" s="344"/>
      <c r="SLA7" s="344"/>
      <c r="SLB7" s="344"/>
      <c r="SLC7" s="344"/>
      <c r="SLD7" s="344"/>
      <c r="SLE7" s="344"/>
      <c r="SLF7" s="344"/>
      <c r="SLG7" s="344"/>
      <c r="SLH7" s="344"/>
      <c r="SLI7" s="344"/>
      <c r="SLJ7" s="344"/>
      <c r="SLK7" s="344"/>
      <c r="SLL7" s="344"/>
      <c r="SLM7" s="344"/>
      <c r="SLN7" s="344"/>
      <c r="SLO7" s="344"/>
      <c r="SLP7" s="344"/>
      <c r="SLQ7" s="344"/>
      <c r="SLR7" s="344"/>
      <c r="SLS7" s="344"/>
      <c r="SLT7" s="344"/>
      <c r="SLU7" s="344"/>
      <c r="SLV7" s="344"/>
      <c r="SLW7" s="344"/>
      <c r="SLX7" s="344"/>
      <c r="SLY7" s="344"/>
      <c r="SLZ7" s="344"/>
      <c r="SMA7" s="344"/>
      <c r="SMB7" s="344"/>
      <c r="SMC7" s="344"/>
      <c r="SMD7" s="344"/>
      <c r="SME7" s="344"/>
      <c r="SMF7" s="344"/>
      <c r="SMG7" s="344"/>
      <c r="SMH7" s="344"/>
      <c r="SMI7" s="344"/>
      <c r="SMJ7" s="344"/>
      <c r="SMK7" s="344"/>
      <c r="SML7" s="344"/>
      <c r="SMM7" s="344"/>
      <c r="SMN7" s="344"/>
      <c r="SMO7" s="344"/>
      <c r="SMP7" s="344"/>
      <c r="SMQ7" s="344"/>
      <c r="SMR7" s="344"/>
      <c r="SMS7" s="344"/>
      <c r="SMT7" s="344"/>
      <c r="SMU7" s="344"/>
      <c r="SMV7" s="344"/>
      <c r="SMW7" s="344"/>
      <c r="SMX7" s="344"/>
      <c r="SMY7" s="344"/>
      <c r="SMZ7" s="344"/>
      <c r="SNA7" s="344"/>
      <c r="SNB7" s="344"/>
      <c r="SNC7" s="344"/>
      <c r="SND7" s="344"/>
      <c r="SNE7" s="344"/>
      <c r="SNF7" s="344"/>
      <c r="SNG7" s="344"/>
      <c r="SNH7" s="344"/>
      <c r="SNI7" s="344"/>
      <c r="SNJ7" s="344"/>
      <c r="SNK7" s="344"/>
      <c r="SNL7" s="344"/>
      <c r="SNM7" s="344"/>
      <c r="SNN7" s="344"/>
      <c r="SNO7" s="344"/>
      <c r="SNP7" s="344"/>
      <c r="SNQ7" s="344"/>
      <c r="SNR7" s="344"/>
      <c r="SNS7" s="344"/>
      <c r="SNT7" s="344"/>
      <c r="SNU7" s="344"/>
      <c r="SNV7" s="344"/>
      <c r="SNW7" s="344"/>
      <c r="SNX7" s="344"/>
      <c r="SNY7" s="344"/>
      <c r="SNZ7" s="344"/>
      <c r="SOA7" s="344"/>
      <c r="SOB7" s="344"/>
      <c r="SOC7" s="344"/>
      <c r="SOD7" s="344"/>
      <c r="SOE7" s="344"/>
      <c r="SOF7" s="344"/>
      <c r="SOG7" s="344"/>
      <c r="SOH7" s="344"/>
      <c r="SOI7" s="344"/>
      <c r="SOJ7" s="344"/>
      <c r="SOK7" s="344"/>
      <c r="SOL7" s="344"/>
      <c r="SOM7" s="344"/>
      <c r="SON7" s="344"/>
      <c r="SOO7" s="344"/>
      <c r="SOP7" s="344"/>
      <c r="SOQ7" s="344"/>
      <c r="SOR7" s="344"/>
      <c r="SOS7" s="344"/>
      <c r="SOT7" s="344"/>
      <c r="SOU7" s="344"/>
      <c r="SOV7" s="344"/>
      <c r="SOW7" s="344"/>
      <c r="SOX7" s="344"/>
      <c r="SOY7" s="344"/>
      <c r="SOZ7" s="344"/>
      <c r="SPA7" s="344"/>
      <c r="SPB7" s="344"/>
      <c r="SPC7" s="344"/>
      <c r="SPD7" s="344"/>
      <c r="SPE7" s="344"/>
      <c r="SPF7" s="344"/>
      <c r="SPG7" s="344"/>
      <c r="SPH7" s="344"/>
      <c r="SPI7" s="344"/>
      <c r="SPJ7" s="344"/>
      <c r="SPK7" s="344"/>
      <c r="SPL7" s="344"/>
      <c r="SPM7" s="344"/>
      <c r="SPN7" s="344"/>
      <c r="SPO7" s="344"/>
      <c r="SPP7" s="344"/>
      <c r="SPQ7" s="344"/>
      <c r="SPR7" s="344"/>
      <c r="SPS7" s="344"/>
      <c r="SPT7" s="344"/>
      <c r="SPU7" s="344"/>
      <c r="SPV7" s="344"/>
      <c r="SPW7" s="344"/>
      <c r="SPX7" s="344"/>
      <c r="SPY7" s="344"/>
      <c r="SPZ7" s="344"/>
      <c r="SQA7" s="344"/>
      <c r="SQB7" s="344"/>
      <c r="SQC7" s="344"/>
      <c r="SQD7" s="344"/>
      <c r="SQE7" s="344"/>
      <c r="SQF7" s="344"/>
      <c r="SQG7" s="344"/>
      <c r="SQH7" s="344"/>
      <c r="SQI7" s="344"/>
      <c r="SQJ7" s="344"/>
      <c r="SQK7" s="344"/>
      <c r="SQL7" s="344"/>
      <c r="SQM7" s="344"/>
      <c r="SQN7" s="344"/>
      <c r="SQO7" s="344"/>
      <c r="SQP7" s="344"/>
      <c r="SQQ7" s="344"/>
      <c r="SQR7" s="344"/>
      <c r="SQS7" s="344"/>
      <c r="SQT7" s="344"/>
      <c r="SQU7" s="344"/>
      <c r="SQV7" s="344"/>
      <c r="SQW7" s="344"/>
      <c r="SQX7" s="344"/>
      <c r="SQY7" s="344"/>
      <c r="SQZ7" s="344"/>
      <c r="SRA7" s="344"/>
      <c r="SRB7" s="344"/>
      <c r="SRC7" s="344"/>
      <c r="SRD7" s="344"/>
      <c r="SRE7" s="344"/>
      <c r="SRF7" s="344"/>
      <c r="SRG7" s="344"/>
      <c r="SRH7" s="344"/>
      <c r="SRI7" s="344"/>
      <c r="SRJ7" s="344"/>
      <c r="SRK7" s="344"/>
      <c r="SRL7" s="344"/>
      <c r="SRM7" s="344"/>
      <c r="SRN7" s="344"/>
      <c r="SRO7" s="344"/>
      <c r="SRP7" s="344"/>
      <c r="SRQ7" s="344"/>
      <c r="SRR7" s="344"/>
      <c r="SRS7" s="344"/>
      <c r="SRT7" s="344"/>
      <c r="SRU7" s="344"/>
      <c r="SRV7" s="344"/>
      <c r="SRW7" s="344"/>
      <c r="SRX7" s="344"/>
      <c r="SRY7" s="344"/>
      <c r="SRZ7" s="344"/>
      <c r="SSA7" s="344"/>
      <c r="SSB7" s="344"/>
      <c r="SSC7" s="344"/>
      <c r="SSD7" s="344"/>
      <c r="SSE7" s="344"/>
      <c r="SSF7" s="344"/>
      <c r="SSG7" s="344"/>
      <c r="SSH7" s="344"/>
      <c r="SSI7" s="344"/>
      <c r="SSJ7" s="344"/>
      <c r="SSK7" s="344"/>
      <c r="SSL7" s="344"/>
      <c r="SSM7" s="344"/>
      <c r="SSN7" s="344"/>
      <c r="SSO7" s="344"/>
      <c r="SSP7" s="344"/>
      <c r="SSQ7" s="344"/>
      <c r="SSR7" s="344"/>
      <c r="SSS7" s="344"/>
      <c r="SST7" s="344"/>
      <c r="SSU7" s="344"/>
      <c r="SSV7" s="344"/>
      <c r="SSW7" s="344"/>
      <c r="SSX7" s="344"/>
      <c r="SSY7" s="344"/>
      <c r="SSZ7" s="344"/>
      <c r="STA7" s="344"/>
      <c r="STB7" s="344"/>
      <c r="STC7" s="344"/>
      <c r="STD7" s="344"/>
      <c r="STE7" s="344"/>
      <c r="STF7" s="344"/>
      <c r="STG7" s="344"/>
      <c r="STH7" s="344"/>
      <c r="STI7" s="344"/>
      <c r="STJ7" s="344"/>
      <c r="STK7" s="344"/>
      <c r="STL7" s="344"/>
      <c r="STM7" s="344"/>
      <c r="STN7" s="344"/>
      <c r="STO7" s="344"/>
      <c r="STP7" s="344"/>
      <c r="STQ7" s="344"/>
      <c r="STR7" s="344"/>
      <c r="STS7" s="344"/>
      <c r="STT7" s="344"/>
      <c r="STU7" s="344"/>
      <c r="STV7" s="344"/>
      <c r="STW7" s="344"/>
      <c r="STX7" s="344"/>
      <c r="STY7" s="344"/>
      <c r="STZ7" s="344"/>
      <c r="SUA7" s="344"/>
      <c r="SUB7" s="344"/>
      <c r="SUC7" s="344"/>
      <c r="SUD7" s="344"/>
      <c r="SUE7" s="344"/>
      <c r="SUF7" s="344"/>
      <c r="SUG7" s="344"/>
      <c r="SUH7" s="344"/>
      <c r="SUI7" s="344"/>
      <c r="SUJ7" s="344"/>
      <c r="SUK7" s="344"/>
      <c r="SUL7" s="344"/>
      <c r="SUM7" s="344"/>
      <c r="SUN7" s="344"/>
      <c r="SUO7" s="344"/>
      <c r="SUP7" s="344"/>
      <c r="SUQ7" s="344"/>
      <c r="SUR7" s="344"/>
      <c r="SUS7" s="344"/>
      <c r="SUT7" s="344"/>
      <c r="SUU7" s="344"/>
      <c r="SUV7" s="344"/>
      <c r="SUW7" s="344"/>
      <c r="SUX7" s="344"/>
      <c r="SUY7" s="344"/>
      <c r="SUZ7" s="344"/>
      <c r="SVA7" s="344"/>
      <c r="SVB7" s="344"/>
      <c r="SVC7" s="344"/>
      <c r="SVD7" s="344"/>
      <c r="SVE7" s="344"/>
      <c r="SVF7" s="344"/>
      <c r="SVG7" s="344"/>
      <c r="SVH7" s="344"/>
      <c r="SVI7" s="344"/>
      <c r="SVJ7" s="344"/>
      <c r="SVK7" s="344"/>
      <c r="SVL7" s="344"/>
      <c r="SVM7" s="344"/>
      <c r="SVN7" s="344"/>
      <c r="SVO7" s="344"/>
      <c r="SVP7" s="344"/>
      <c r="SVQ7" s="344"/>
      <c r="SVR7" s="344"/>
      <c r="SVS7" s="344"/>
      <c r="SVT7" s="344"/>
      <c r="SVU7" s="344"/>
      <c r="SVV7" s="344"/>
      <c r="SVW7" s="344"/>
      <c r="SVX7" s="344"/>
      <c r="SVY7" s="344"/>
      <c r="SVZ7" s="344"/>
      <c r="SWA7" s="344"/>
      <c r="SWB7" s="344"/>
      <c r="SWC7" s="344"/>
      <c r="SWD7" s="344"/>
      <c r="SWE7" s="344"/>
      <c r="SWF7" s="344"/>
      <c r="SWG7" s="344"/>
      <c r="SWH7" s="344"/>
      <c r="SWI7" s="344"/>
      <c r="SWJ7" s="344"/>
      <c r="SWK7" s="344"/>
      <c r="SWL7" s="344"/>
      <c r="SWM7" s="344"/>
      <c r="SWN7" s="344"/>
      <c r="SWO7" s="344"/>
      <c r="SWP7" s="344"/>
      <c r="SWQ7" s="344"/>
      <c r="SWR7" s="344"/>
      <c r="SWS7" s="344"/>
      <c r="SWT7" s="344"/>
      <c r="SWU7" s="344"/>
      <c r="SWV7" s="344"/>
      <c r="SWW7" s="344"/>
      <c r="SWX7" s="344"/>
      <c r="SWY7" s="344"/>
      <c r="SWZ7" s="344"/>
      <c r="SXA7" s="344"/>
      <c r="SXB7" s="344"/>
      <c r="SXC7" s="344"/>
      <c r="SXD7" s="344"/>
      <c r="SXE7" s="344"/>
      <c r="SXF7" s="344"/>
      <c r="SXG7" s="344"/>
      <c r="SXH7" s="344"/>
      <c r="SXI7" s="344"/>
      <c r="SXJ7" s="344"/>
      <c r="SXK7" s="344"/>
      <c r="SXL7" s="344"/>
      <c r="SXM7" s="344"/>
      <c r="SXN7" s="344"/>
      <c r="SXO7" s="344"/>
      <c r="SXP7" s="344"/>
      <c r="SXQ7" s="344"/>
      <c r="SXR7" s="344"/>
      <c r="SXS7" s="344"/>
      <c r="SXT7" s="344"/>
      <c r="SXU7" s="344"/>
      <c r="SXV7" s="344"/>
      <c r="SXW7" s="344"/>
      <c r="SXX7" s="344"/>
      <c r="SXY7" s="344"/>
      <c r="SXZ7" s="344"/>
      <c r="SYA7" s="344"/>
      <c r="SYB7" s="344"/>
      <c r="SYC7" s="344"/>
      <c r="SYD7" s="344"/>
      <c r="SYE7" s="344"/>
      <c r="SYF7" s="344"/>
      <c r="SYG7" s="344"/>
      <c r="SYH7" s="344"/>
      <c r="SYI7" s="344"/>
      <c r="SYJ7" s="344"/>
      <c r="SYK7" s="344"/>
      <c r="SYL7" s="344"/>
      <c r="SYM7" s="344"/>
      <c r="SYN7" s="344"/>
      <c r="SYO7" s="344"/>
      <c r="SYP7" s="344"/>
      <c r="SYQ7" s="344"/>
      <c r="SYR7" s="344"/>
      <c r="SYS7" s="344"/>
      <c r="SYT7" s="344"/>
      <c r="SYU7" s="344"/>
      <c r="SYV7" s="344"/>
      <c r="SYW7" s="344"/>
      <c r="SYX7" s="344"/>
      <c r="SYY7" s="344"/>
      <c r="SYZ7" s="344"/>
      <c r="SZA7" s="344"/>
      <c r="SZB7" s="344"/>
      <c r="SZC7" s="344"/>
      <c r="SZD7" s="344"/>
      <c r="SZE7" s="344"/>
      <c r="SZF7" s="344"/>
      <c r="SZG7" s="344"/>
      <c r="SZH7" s="344"/>
      <c r="SZI7" s="344"/>
      <c r="SZJ7" s="344"/>
      <c r="SZK7" s="344"/>
      <c r="SZL7" s="344"/>
      <c r="SZM7" s="344"/>
      <c r="SZN7" s="344"/>
      <c r="SZO7" s="344"/>
      <c r="SZP7" s="344"/>
      <c r="SZQ7" s="344"/>
      <c r="SZR7" s="344"/>
      <c r="SZS7" s="344"/>
      <c r="SZT7" s="344"/>
      <c r="SZU7" s="344"/>
      <c r="SZV7" s="344"/>
      <c r="SZW7" s="344"/>
      <c r="SZX7" s="344"/>
      <c r="SZY7" s="344"/>
      <c r="SZZ7" s="344"/>
      <c r="TAA7" s="344"/>
      <c r="TAB7" s="344"/>
      <c r="TAC7" s="344"/>
      <c r="TAD7" s="344"/>
      <c r="TAE7" s="344"/>
      <c r="TAF7" s="344"/>
      <c r="TAG7" s="344"/>
      <c r="TAH7" s="344"/>
      <c r="TAI7" s="344"/>
      <c r="TAJ7" s="344"/>
      <c r="TAK7" s="344"/>
      <c r="TAL7" s="344"/>
      <c r="TAM7" s="344"/>
      <c r="TAN7" s="344"/>
      <c r="TAO7" s="344"/>
      <c r="TAP7" s="344"/>
      <c r="TAQ7" s="344"/>
      <c r="TAR7" s="344"/>
      <c r="TAS7" s="344"/>
      <c r="TAT7" s="344"/>
      <c r="TAU7" s="344"/>
      <c r="TAV7" s="344"/>
      <c r="TAW7" s="344"/>
      <c r="TAX7" s="344"/>
      <c r="TAY7" s="344"/>
      <c r="TAZ7" s="344"/>
      <c r="TBA7" s="344"/>
      <c r="TBB7" s="344"/>
      <c r="TBC7" s="344"/>
      <c r="TBD7" s="344"/>
      <c r="TBE7" s="344"/>
      <c r="TBF7" s="344"/>
      <c r="TBG7" s="344"/>
      <c r="TBH7" s="344"/>
      <c r="TBI7" s="344"/>
      <c r="TBJ7" s="344"/>
      <c r="TBK7" s="344"/>
      <c r="TBL7" s="344"/>
      <c r="TBM7" s="344"/>
      <c r="TBN7" s="344"/>
      <c r="TBO7" s="344"/>
      <c r="TBP7" s="344"/>
      <c r="TBQ7" s="344"/>
      <c r="TBR7" s="344"/>
      <c r="TBS7" s="344"/>
      <c r="TBT7" s="344"/>
      <c r="TBU7" s="344"/>
      <c r="TBV7" s="344"/>
      <c r="TBW7" s="344"/>
      <c r="TBX7" s="344"/>
      <c r="TBY7" s="344"/>
      <c r="TBZ7" s="344"/>
      <c r="TCA7" s="344"/>
      <c r="TCB7" s="344"/>
      <c r="TCC7" s="344"/>
      <c r="TCD7" s="344"/>
      <c r="TCE7" s="344"/>
      <c r="TCF7" s="344"/>
      <c r="TCG7" s="344"/>
      <c r="TCH7" s="344"/>
      <c r="TCI7" s="344"/>
      <c r="TCJ7" s="344"/>
      <c r="TCK7" s="344"/>
      <c r="TCL7" s="344"/>
      <c r="TCM7" s="344"/>
      <c r="TCN7" s="344"/>
      <c r="TCO7" s="344"/>
      <c r="TCP7" s="344"/>
      <c r="TCQ7" s="344"/>
      <c r="TCR7" s="344"/>
      <c r="TCS7" s="344"/>
      <c r="TCT7" s="344"/>
      <c r="TCU7" s="344"/>
      <c r="TCV7" s="344"/>
      <c r="TCW7" s="344"/>
      <c r="TCX7" s="344"/>
      <c r="TCY7" s="344"/>
      <c r="TCZ7" s="344"/>
      <c r="TDA7" s="344"/>
      <c r="TDB7" s="344"/>
      <c r="TDC7" s="344"/>
      <c r="TDD7" s="344"/>
      <c r="TDE7" s="344"/>
      <c r="TDF7" s="344"/>
      <c r="TDG7" s="344"/>
      <c r="TDH7" s="344"/>
      <c r="TDI7" s="344"/>
      <c r="TDJ7" s="344"/>
      <c r="TDK7" s="344"/>
      <c r="TDL7" s="344"/>
      <c r="TDM7" s="344"/>
      <c r="TDN7" s="344"/>
      <c r="TDO7" s="344"/>
      <c r="TDP7" s="344"/>
      <c r="TDQ7" s="344"/>
      <c r="TDR7" s="344"/>
      <c r="TDS7" s="344"/>
      <c r="TDT7" s="344"/>
      <c r="TDU7" s="344"/>
      <c r="TDV7" s="344"/>
      <c r="TDW7" s="344"/>
      <c r="TDX7" s="344"/>
      <c r="TDY7" s="344"/>
      <c r="TDZ7" s="344"/>
      <c r="TEA7" s="344"/>
      <c r="TEB7" s="344"/>
      <c r="TEC7" s="344"/>
      <c r="TED7" s="344"/>
      <c r="TEE7" s="344"/>
      <c r="TEF7" s="344"/>
      <c r="TEG7" s="344"/>
      <c r="TEH7" s="344"/>
      <c r="TEI7" s="344"/>
      <c r="TEJ7" s="344"/>
      <c r="TEK7" s="344"/>
      <c r="TEL7" s="344"/>
      <c r="TEM7" s="344"/>
      <c r="TEN7" s="344"/>
      <c r="TEO7" s="344"/>
      <c r="TEP7" s="344"/>
      <c r="TEQ7" s="344"/>
      <c r="TER7" s="344"/>
      <c r="TES7" s="344"/>
      <c r="TET7" s="344"/>
      <c r="TEU7" s="344"/>
      <c r="TEV7" s="344"/>
      <c r="TEW7" s="344"/>
      <c r="TEX7" s="344"/>
      <c r="TEY7" s="344"/>
      <c r="TEZ7" s="344"/>
      <c r="TFA7" s="344"/>
      <c r="TFB7" s="344"/>
      <c r="TFC7" s="344"/>
      <c r="TFD7" s="344"/>
      <c r="TFE7" s="344"/>
      <c r="TFF7" s="344"/>
      <c r="TFG7" s="344"/>
      <c r="TFH7" s="344"/>
      <c r="TFI7" s="344"/>
      <c r="TFJ7" s="344"/>
      <c r="TFK7" s="344"/>
      <c r="TFL7" s="344"/>
      <c r="TFM7" s="344"/>
      <c r="TFN7" s="344"/>
      <c r="TFO7" s="344"/>
      <c r="TFP7" s="344"/>
      <c r="TFQ7" s="344"/>
      <c r="TFR7" s="344"/>
      <c r="TFS7" s="344"/>
      <c r="TFT7" s="344"/>
      <c r="TFU7" s="344"/>
      <c r="TFV7" s="344"/>
      <c r="TFW7" s="344"/>
      <c r="TFX7" s="344"/>
      <c r="TFY7" s="344"/>
      <c r="TFZ7" s="344"/>
      <c r="TGA7" s="344"/>
      <c r="TGB7" s="344"/>
      <c r="TGC7" s="344"/>
      <c r="TGD7" s="344"/>
      <c r="TGE7" s="344"/>
      <c r="TGF7" s="344"/>
      <c r="TGG7" s="344"/>
      <c r="TGH7" s="344"/>
      <c r="TGI7" s="344"/>
      <c r="TGJ7" s="344"/>
      <c r="TGK7" s="344"/>
      <c r="TGL7" s="344"/>
      <c r="TGM7" s="344"/>
      <c r="TGN7" s="344"/>
      <c r="TGO7" s="344"/>
      <c r="TGP7" s="344"/>
      <c r="TGQ7" s="344"/>
      <c r="TGR7" s="344"/>
      <c r="TGS7" s="344"/>
      <c r="TGT7" s="344"/>
      <c r="TGU7" s="344"/>
      <c r="TGV7" s="344"/>
      <c r="TGW7" s="344"/>
      <c r="TGX7" s="344"/>
      <c r="TGY7" s="344"/>
      <c r="TGZ7" s="344"/>
      <c r="THA7" s="344"/>
      <c r="THB7" s="344"/>
      <c r="THC7" s="344"/>
      <c r="THD7" s="344"/>
      <c r="THE7" s="344"/>
      <c r="THF7" s="344"/>
      <c r="THG7" s="344"/>
      <c r="THH7" s="344"/>
      <c r="THI7" s="344"/>
      <c r="THJ7" s="344"/>
      <c r="THK7" s="344"/>
      <c r="THL7" s="344"/>
      <c r="THM7" s="344"/>
      <c r="THN7" s="344"/>
      <c r="THO7" s="344"/>
      <c r="THP7" s="344"/>
      <c r="THQ7" s="344"/>
      <c r="THR7" s="344"/>
      <c r="THS7" s="344"/>
      <c r="THT7" s="344"/>
      <c r="THU7" s="344"/>
      <c r="THV7" s="344"/>
      <c r="THW7" s="344"/>
      <c r="THX7" s="344"/>
      <c r="THY7" s="344"/>
      <c r="THZ7" s="344"/>
      <c r="TIA7" s="344"/>
      <c r="TIB7" s="344"/>
      <c r="TIC7" s="344"/>
      <c r="TID7" s="344"/>
      <c r="TIE7" s="344"/>
      <c r="TIF7" s="344"/>
      <c r="TIG7" s="344"/>
      <c r="TIH7" s="344"/>
      <c r="TII7" s="344"/>
      <c r="TIJ7" s="344"/>
      <c r="TIK7" s="344"/>
      <c r="TIL7" s="344"/>
      <c r="TIM7" s="344"/>
      <c r="TIN7" s="344"/>
      <c r="TIO7" s="344"/>
      <c r="TIP7" s="344"/>
      <c r="TIQ7" s="344"/>
      <c r="TIR7" s="344"/>
      <c r="TIS7" s="344"/>
      <c r="TIT7" s="344"/>
      <c r="TIU7" s="344"/>
      <c r="TIV7" s="344"/>
      <c r="TIW7" s="344"/>
      <c r="TIX7" s="344"/>
      <c r="TIY7" s="344"/>
      <c r="TIZ7" s="344"/>
      <c r="TJA7" s="344"/>
      <c r="TJB7" s="344"/>
      <c r="TJC7" s="344"/>
      <c r="TJD7" s="344"/>
      <c r="TJE7" s="344"/>
      <c r="TJF7" s="344"/>
      <c r="TJG7" s="344"/>
      <c r="TJH7" s="344"/>
      <c r="TJI7" s="344"/>
      <c r="TJJ7" s="344"/>
      <c r="TJK7" s="344"/>
      <c r="TJL7" s="344"/>
      <c r="TJM7" s="344"/>
      <c r="TJN7" s="344"/>
      <c r="TJO7" s="344"/>
      <c r="TJP7" s="344"/>
      <c r="TJQ7" s="344"/>
      <c r="TJR7" s="344"/>
      <c r="TJS7" s="344"/>
      <c r="TJT7" s="344"/>
      <c r="TJU7" s="344"/>
      <c r="TJV7" s="344"/>
      <c r="TJW7" s="344"/>
      <c r="TJX7" s="344"/>
      <c r="TJY7" s="344"/>
      <c r="TJZ7" s="344"/>
      <c r="TKA7" s="344"/>
      <c r="TKB7" s="344"/>
      <c r="TKC7" s="344"/>
      <c r="TKD7" s="344"/>
      <c r="TKE7" s="344"/>
      <c r="TKF7" s="344"/>
      <c r="TKG7" s="344"/>
      <c r="TKH7" s="344"/>
      <c r="TKI7" s="344"/>
      <c r="TKJ7" s="344"/>
      <c r="TKK7" s="344"/>
      <c r="TKL7" s="344"/>
      <c r="TKM7" s="344"/>
      <c r="TKN7" s="344"/>
      <c r="TKO7" s="344"/>
      <c r="TKP7" s="344"/>
      <c r="TKQ7" s="344"/>
      <c r="TKR7" s="344"/>
      <c r="TKS7" s="344"/>
      <c r="TKT7" s="344"/>
      <c r="TKU7" s="344"/>
      <c r="TKV7" s="344"/>
      <c r="TKW7" s="344"/>
      <c r="TKX7" s="344"/>
      <c r="TKY7" s="344"/>
      <c r="TKZ7" s="344"/>
      <c r="TLA7" s="344"/>
      <c r="TLB7" s="344"/>
      <c r="TLC7" s="344"/>
      <c r="TLD7" s="344"/>
      <c r="TLE7" s="344"/>
      <c r="TLF7" s="344"/>
      <c r="TLG7" s="344"/>
      <c r="TLH7" s="344"/>
      <c r="TLI7" s="344"/>
      <c r="TLJ7" s="344"/>
      <c r="TLK7" s="344"/>
      <c r="TLL7" s="344"/>
      <c r="TLM7" s="344"/>
      <c r="TLN7" s="344"/>
      <c r="TLO7" s="344"/>
      <c r="TLP7" s="344"/>
      <c r="TLQ7" s="344"/>
      <c r="TLR7" s="344"/>
      <c r="TLS7" s="344"/>
      <c r="TLT7" s="344"/>
      <c r="TLU7" s="344"/>
      <c r="TLV7" s="344"/>
      <c r="TLW7" s="344"/>
      <c r="TLX7" s="344"/>
      <c r="TLY7" s="344"/>
      <c r="TLZ7" s="344"/>
      <c r="TMA7" s="344"/>
      <c r="TMB7" s="344"/>
      <c r="TMC7" s="344"/>
      <c r="TMD7" s="344"/>
      <c r="TME7" s="344"/>
      <c r="TMF7" s="344"/>
      <c r="TMG7" s="344"/>
      <c r="TMH7" s="344"/>
      <c r="TMI7" s="344"/>
      <c r="TMJ7" s="344"/>
      <c r="TMK7" s="344"/>
      <c r="TML7" s="344"/>
      <c r="TMM7" s="344"/>
      <c r="TMN7" s="344"/>
      <c r="TMO7" s="344"/>
      <c r="TMP7" s="344"/>
      <c r="TMQ7" s="344"/>
      <c r="TMR7" s="344"/>
      <c r="TMS7" s="344"/>
      <c r="TMT7" s="344"/>
      <c r="TMU7" s="344"/>
      <c r="TMV7" s="344"/>
      <c r="TMW7" s="344"/>
      <c r="TMX7" s="344"/>
      <c r="TMY7" s="344"/>
      <c r="TMZ7" s="344"/>
      <c r="TNA7" s="344"/>
      <c r="TNB7" s="344"/>
      <c r="TNC7" s="344"/>
      <c r="TND7" s="344"/>
      <c r="TNE7" s="344"/>
      <c r="TNF7" s="344"/>
      <c r="TNG7" s="344"/>
      <c r="TNH7" s="344"/>
      <c r="TNI7" s="344"/>
      <c r="TNJ7" s="344"/>
      <c r="TNK7" s="344"/>
      <c r="TNL7" s="344"/>
      <c r="TNM7" s="344"/>
      <c r="TNN7" s="344"/>
      <c r="TNO7" s="344"/>
      <c r="TNP7" s="344"/>
      <c r="TNQ7" s="344"/>
      <c r="TNR7" s="344"/>
      <c r="TNS7" s="344"/>
      <c r="TNT7" s="344"/>
      <c r="TNU7" s="344"/>
      <c r="TNV7" s="344"/>
      <c r="TNW7" s="344"/>
      <c r="TNX7" s="344"/>
      <c r="TNY7" s="344"/>
      <c r="TNZ7" s="344"/>
      <c r="TOA7" s="344"/>
      <c r="TOB7" s="344"/>
      <c r="TOC7" s="344"/>
      <c r="TOD7" s="344"/>
      <c r="TOE7" s="344"/>
      <c r="TOF7" s="344"/>
      <c r="TOG7" s="344"/>
      <c r="TOH7" s="344"/>
      <c r="TOI7" s="344"/>
      <c r="TOJ7" s="344"/>
      <c r="TOK7" s="344"/>
      <c r="TOL7" s="344"/>
      <c r="TOM7" s="344"/>
      <c r="TON7" s="344"/>
      <c r="TOO7" s="344"/>
      <c r="TOP7" s="344"/>
      <c r="TOQ7" s="344"/>
      <c r="TOR7" s="344"/>
      <c r="TOS7" s="344"/>
      <c r="TOT7" s="344"/>
      <c r="TOU7" s="344"/>
      <c r="TOV7" s="344"/>
      <c r="TOW7" s="344"/>
      <c r="TOX7" s="344"/>
      <c r="TOY7" s="344"/>
      <c r="TOZ7" s="344"/>
      <c r="TPA7" s="344"/>
      <c r="TPB7" s="344"/>
      <c r="TPC7" s="344"/>
      <c r="TPD7" s="344"/>
      <c r="TPE7" s="344"/>
      <c r="TPF7" s="344"/>
      <c r="TPG7" s="344"/>
      <c r="TPH7" s="344"/>
      <c r="TPI7" s="344"/>
      <c r="TPJ7" s="344"/>
      <c r="TPK7" s="344"/>
      <c r="TPL7" s="344"/>
      <c r="TPM7" s="344"/>
      <c r="TPN7" s="344"/>
      <c r="TPO7" s="344"/>
      <c r="TPP7" s="344"/>
      <c r="TPQ7" s="344"/>
      <c r="TPR7" s="344"/>
      <c r="TPS7" s="344"/>
      <c r="TPT7" s="344"/>
      <c r="TPU7" s="344"/>
      <c r="TPV7" s="344"/>
      <c r="TPW7" s="344"/>
      <c r="TPX7" s="344"/>
      <c r="TPY7" s="344"/>
      <c r="TPZ7" s="344"/>
      <c r="TQA7" s="344"/>
      <c r="TQB7" s="344"/>
      <c r="TQC7" s="344"/>
      <c r="TQD7" s="344"/>
      <c r="TQE7" s="344"/>
      <c r="TQF7" s="344"/>
      <c r="TQG7" s="344"/>
      <c r="TQH7" s="344"/>
      <c r="TQI7" s="344"/>
      <c r="TQJ7" s="344"/>
      <c r="TQK7" s="344"/>
      <c r="TQL7" s="344"/>
      <c r="TQM7" s="344"/>
      <c r="TQN7" s="344"/>
      <c r="TQO7" s="344"/>
      <c r="TQP7" s="344"/>
      <c r="TQQ7" s="344"/>
      <c r="TQR7" s="344"/>
      <c r="TQS7" s="344"/>
      <c r="TQT7" s="344"/>
      <c r="TQU7" s="344"/>
      <c r="TQV7" s="344"/>
      <c r="TQW7" s="344"/>
      <c r="TQX7" s="344"/>
      <c r="TQY7" s="344"/>
      <c r="TQZ7" s="344"/>
      <c r="TRA7" s="344"/>
      <c r="TRB7" s="344"/>
      <c r="TRC7" s="344"/>
      <c r="TRD7" s="344"/>
      <c r="TRE7" s="344"/>
      <c r="TRF7" s="344"/>
      <c r="TRG7" s="344"/>
      <c r="TRH7" s="344"/>
      <c r="TRI7" s="344"/>
      <c r="TRJ7" s="344"/>
      <c r="TRK7" s="344"/>
      <c r="TRL7" s="344"/>
      <c r="TRM7" s="344"/>
      <c r="TRN7" s="344"/>
      <c r="TRO7" s="344"/>
      <c r="TRP7" s="344"/>
      <c r="TRQ7" s="344"/>
      <c r="TRR7" s="344"/>
      <c r="TRS7" s="344"/>
      <c r="TRT7" s="344"/>
      <c r="TRU7" s="344"/>
      <c r="TRV7" s="344"/>
      <c r="TRW7" s="344"/>
      <c r="TRX7" s="344"/>
      <c r="TRY7" s="344"/>
      <c r="TRZ7" s="344"/>
      <c r="TSA7" s="344"/>
      <c r="TSB7" s="344"/>
      <c r="TSC7" s="344"/>
      <c r="TSD7" s="344"/>
      <c r="TSE7" s="344"/>
      <c r="TSF7" s="344"/>
      <c r="TSG7" s="344"/>
      <c r="TSH7" s="344"/>
      <c r="TSI7" s="344"/>
      <c r="TSJ7" s="344"/>
      <c r="TSK7" s="344"/>
      <c r="TSL7" s="344"/>
      <c r="TSM7" s="344"/>
      <c r="TSN7" s="344"/>
      <c r="TSO7" s="344"/>
      <c r="TSP7" s="344"/>
      <c r="TSQ7" s="344"/>
      <c r="TSR7" s="344"/>
      <c r="TSS7" s="344"/>
      <c r="TST7" s="344"/>
      <c r="TSU7" s="344"/>
      <c r="TSV7" s="344"/>
      <c r="TSW7" s="344"/>
      <c r="TSX7" s="344"/>
      <c r="TSY7" s="344"/>
      <c r="TSZ7" s="344"/>
      <c r="TTA7" s="344"/>
      <c r="TTB7" s="344"/>
      <c r="TTC7" s="344"/>
      <c r="TTD7" s="344"/>
      <c r="TTE7" s="344"/>
      <c r="TTF7" s="344"/>
      <c r="TTG7" s="344"/>
      <c r="TTH7" s="344"/>
      <c r="TTI7" s="344"/>
      <c r="TTJ7" s="344"/>
      <c r="TTK7" s="344"/>
      <c r="TTL7" s="344"/>
      <c r="TTM7" s="344"/>
      <c r="TTN7" s="344"/>
      <c r="TTO7" s="344"/>
      <c r="TTP7" s="344"/>
      <c r="TTQ7" s="344"/>
      <c r="TTR7" s="344"/>
      <c r="TTS7" s="344"/>
      <c r="TTT7" s="344"/>
      <c r="TTU7" s="344"/>
      <c r="TTV7" s="344"/>
      <c r="TTW7" s="344"/>
      <c r="TTX7" s="344"/>
      <c r="TTY7" s="344"/>
      <c r="TTZ7" s="344"/>
      <c r="TUA7" s="344"/>
      <c r="TUB7" s="344"/>
      <c r="TUC7" s="344"/>
      <c r="TUD7" s="344"/>
      <c r="TUE7" s="344"/>
      <c r="TUF7" s="344"/>
      <c r="TUG7" s="344"/>
      <c r="TUH7" s="344"/>
      <c r="TUI7" s="344"/>
      <c r="TUJ7" s="344"/>
      <c r="TUK7" s="344"/>
      <c r="TUL7" s="344"/>
      <c r="TUM7" s="344"/>
      <c r="TUN7" s="344"/>
      <c r="TUO7" s="344"/>
      <c r="TUP7" s="344"/>
      <c r="TUQ7" s="344"/>
      <c r="TUR7" s="344"/>
      <c r="TUS7" s="344"/>
      <c r="TUT7" s="344"/>
      <c r="TUU7" s="344"/>
      <c r="TUV7" s="344"/>
      <c r="TUW7" s="344"/>
      <c r="TUX7" s="344"/>
      <c r="TUY7" s="344"/>
      <c r="TUZ7" s="344"/>
      <c r="TVA7" s="344"/>
      <c r="TVB7" s="344"/>
      <c r="TVC7" s="344"/>
      <c r="TVD7" s="344"/>
      <c r="TVE7" s="344"/>
      <c r="TVF7" s="344"/>
      <c r="TVG7" s="344"/>
      <c r="TVH7" s="344"/>
      <c r="TVI7" s="344"/>
      <c r="TVJ7" s="344"/>
      <c r="TVK7" s="344"/>
      <c r="TVL7" s="344"/>
      <c r="TVM7" s="344"/>
      <c r="TVN7" s="344"/>
      <c r="TVO7" s="344"/>
      <c r="TVP7" s="344"/>
      <c r="TVQ7" s="344"/>
      <c r="TVR7" s="344"/>
      <c r="TVS7" s="344"/>
      <c r="TVT7" s="344"/>
      <c r="TVU7" s="344"/>
      <c r="TVV7" s="344"/>
      <c r="TVW7" s="344"/>
      <c r="TVX7" s="344"/>
      <c r="TVY7" s="344"/>
      <c r="TVZ7" s="344"/>
      <c r="TWA7" s="344"/>
      <c r="TWB7" s="344"/>
      <c r="TWC7" s="344"/>
      <c r="TWD7" s="344"/>
      <c r="TWE7" s="344"/>
      <c r="TWF7" s="344"/>
      <c r="TWG7" s="344"/>
      <c r="TWH7" s="344"/>
      <c r="TWI7" s="344"/>
      <c r="TWJ7" s="344"/>
      <c r="TWK7" s="344"/>
      <c r="TWL7" s="344"/>
      <c r="TWM7" s="344"/>
      <c r="TWN7" s="344"/>
      <c r="TWO7" s="344"/>
      <c r="TWP7" s="344"/>
      <c r="TWQ7" s="344"/>
      <c r="TWR7" s="344"/>
      <c r="TWS7" s="344"/>
      <c r="TWT7" s="344"/>
      <c r="TWU7" s="344"/>
      <c r="TWV7" s="344"/>
      <c r="TWW7" s="344"/>
      <c r="TWX7" s="344"/>
      <c r="TWY7" s="344"/>
      <c r="TWZ7" s="344"/>
      <c r="TXA7" s="344"/>
      <c r="TXB7" s="344"/>
      <c r="TXC7" s="344"/>
      <c r="TXD7" s="344"/>
      <c r="TXE7" s="344"/>
      <c r="TXF7" s="344"/>
      <c r="TXG7" s="344"/>
      <c r="TXH7" s="344"/>
      <c r="TXI7" s="344"/>
      <c r="TXJ7" s="344"/>
      <c r="TXK7" s="344"/>
      <c r="TXL7" s="344"/>
      <c r="TXM7" s="344"/>
      <c r="TXN7" s="344"/>
      <c r="TXO7" s="344"/>
      <c r="TXP7" s="344"/>
      <c r="TXQ7" s="344"/>
      <c r="TXR7" s="344"/>
      <c r="TXS7" s="344"/>
      <c r="TXT7" s="344"/>
      <c r="TXU7" s="344"/>
      <c r="TXV7" s="344"/>
      <c r="TXW7" s="344"/>
      <c r="TXX7" s="344"/>
      <c r="TXY7" s="344"/>
      <c r="TXZ7" s="344"/>
      <c r="TYA7" s="344"/>
      <c r="TYB7" s="344"/>
      <c r="TYC7" s="344"/>
      <c r="TYD7" s="344"/>
      <c r="TYE7" s="344"/>
      <c r="TYF7" s="344"/>
      <c r="TYG7" s="344"/>
      <c r="TYH7" s="344"/>
      <c r="TYI7" s="344"/>
      <c r="TYJ7" s="344"/>
      <c r="TYK7" s="344"/>
      <c r="TYL7" s="344"/>
      <c r="TYM7" s="344"/>
      <c r="TYN7" s="344"/>
      <c r="TYO7" s="344"/>
      <c r="TYP7" s="344"/>
      <c r="TYQ7" s="344"/>
      <c r="TYR7" s="344"/>
      <c r="TYS7" s="344"/>
      <c r="TYT7" s="344"/>
      <c r="TYU7" s="344"/>
      <c r="TYV7" s="344"/>
      <c r="TYW7" s="344"/>
      <c r="TYX7" s="344"/>
      <c r="TYY7" s="344"/>
      <c r="TYZ7" s="344"/>
      <c r="TZA7" s="344"/>
      <c r="TZB7" s="344"/>
      <c r="TZC7" s="344"/>
      <c r="TZD7" s="344"/>
      <c r="TZE7" s="344"/>
      <c r="TZF7" s="344"/>
      <c r="TZG7" s="344"/>
      <c r="TZH7" s="344"/>
      <c r="TZI7" s="344"/>
      <c r="TZJ7" s="344"/>
      <c r="TZK7" s="344"/>
      <c r="TZL7" s="344"/>
      <c r="TZM7" s="344"/>
      <c r="TZN7" s="344"/>
      <c r="TZO7" s="344"/>
      <c r="TZP7" s="344"/>
      <c r="TZQ7" s="344"/>
      <c r="TZR7" s="344"/>
      <c r="TZS7" s="344"/>
      <c r="TZT7" s="344"/>
      <c r="TZU7" s="344"/>
      <c r="TZV7" s="344"/>
      <c r="TZW7" s="344"/>
      <c r="TZX7" s="344"/>
      <c r="TZY7" s="344"/>
      <c r="TZZ7" s="344"/>
      <c r="UAA7" s="344"/>
      <c r="UAB7" s="344"/>
      <c r="UAC7" s="344"/>
      <c r="UAD7" s="344"/>
      <c r="UAE7" s="344"/>
      <c r="UAF7" s="344"/>
      <c r="UAG7" s="344"/>
      <c r="UAH7" s="344"/>
      <c r="UAI7" s="344"/>
      <c r="UAJ7" s="344"/>
      <c r="UAK7" s="344"/>
      <c r="UAL7" s="344"/>
      <c r="UAM7" s="344"/>
      <c r="UAN7" s="344"/>
      <c r="UAO7" s="344"/>
      <c r="UAP7" s="344"/>
      <c r="UAQ7" s="344"/>
      <c r="UAR7" s="344"/>
      <c r="UAS7" s="344"/>
      <c r="UAT7" s="344"/>
      <c r="UAU7" s="344"/>
      <c r="UAV7" s="344"/>
      <c r="UAW7" s="344"/>
      <c r="UAX7" s="344"/>
      <c r="UAY7" s="344"/>
      <c r="UAZ7" s="344"/>
      <c r="UBA7" s="344"/>
      <c r="UBB7" s="344"/>
      <c r="UBC7" s="344"/>
      <c r="UBD7" s="344"/>
      <c r="UBE7" s="344"/>
      <c r="UBF7" s="344"/>
      <c r="UBG7" s="344"/>
      <c r="UBH7" s="344"/>
      <c r="UBI7" s="344"/>
      <c r="UBJ7" s="344"/>
      <c r="UBK7" s="344"/>
      <c r="UBL7" s="344"/>
      <c r="UBM7" s="344"/>
      <c r="UBN7" s="344"/>
      <c r="UBO7" s="344"/>
      <c r="UBP7" s="344"/>
      <c r="UBQ7" s="344"/>
      <c r="UBR7" s="344"/>
      <c r="UBS7" s="344"/>
      <c r="UBT7" s="344"/>
      <c r="UBU7" s="344"/>
      <c r="UBV7" s="344"/>
      <c r="UBW7" s="344"/>
      <c r="UBX7" s="344"/>
      <c r="UBY7" s="344"/>
      <c r="UBZ7" s="344"/>
      <c r="UCA7" s="344"/>
      <c r="UCB7" s="344"/>
      <c r="UCC7" s="344"/>
      <c r="UCD7" s="344"/>
      <c r="UCE7" s="344"/>
      <c r="UCF7" s="344"/>
      <c r="UCG7" s="344"/>
      <c r="UCH7" s="344"/>
      <c r="UCI7" s="344"/>
      <c r="UCJ7" s="344"/>
      <c r="UCK7" s="344"/>
      <c r="UCL7" s="344"/>
      <c r="UCM7" s="344"/>
      <c r="UCN7" s="344"/>
      <c r="UCO7" s="344"/>
      <c r="UCP7" s="344"/>
      <c r="UCQ7" s="344"/>
      <c r="UCR7" s="344"/>
      <c r="UCS7" s="344"/>
      <c r="UCT7" s="344"/>
      <c r="UCU7" s="344"/>
      <c r="UCV7" s="344"/>
      <c r="UCW7" s="344"/>
      <c r="UCX7" s="344"/>
      <c r="UCY7" s="344"/>
      <c r="UCZ7" s="344"/>
      <c r="UDA7" s="344"/>
      <c r="UDB7" s="344"/>
      <c r="UDC7" s="344"/>
      <c r="UDD7" s="344"/>
      <c r="UDE7" s="344"/>
      <c r="UDF7" s="344"/>
      <c r="UDG7" s="344"/>
      <c r="UDH7" s="344"/>
      <c r="UDI7" s="344"/>
      <c r="UDJ7" s="344"/>
      <c r="UDK7" s="344"/>
      <c r="UDL7" s="344"/>
      <c r="UDM7" s="344"/>
      <c r="UDN7" s="344"/>
      <c r="UDO7" s="344"/>
      <c r="UDP7" s="344"/>
      <c r="UDQ7" s="344"/>
      <c r="UDR7" s="344"/>
      <c r="UDS7" s="344"/>
      <c r="UDT7" s="344"/>
      <c r="UDU7" s="344"/>
      <c r="UDV7" s="344"/>
      <c r="UDW7" s="344"/>
      <c r="UDX7" s="344"/>
      <c r="UDY7" s="344"/>
      <c r="UDZ7" s="344"/>
      <c r="UEA7" s="344"/>
      <c r="UEB7" s="344"/>
      <c r="UEC7" s="344"/>
      <c r="UED7" s="344"/>
      <c r="UEE7" s="344"/>
      <c r="UEF7" s="344"/>
      <c r="UEG7" s="344"/>
      <c r="UEH7" s="344"/>
      <c r="UEI7" s="344"/>
      <c r="UEJ7" s="344"/>
      <c r="UEK7" s="344"/>
      <c r="UEL7" s="344"/>
      <c r="UEM7" s="344"/>
      <c r="UEN7" s="344"/>
      <c r="UEO7" s="344"/>
      <c r="UEP7" s="344"/>
      <c r="UEQ7" s="344"/>
      <c r="UER7" s="344"/>
      <c r="UES7" s="344"/>
      <c r="UET7" s="344"/>
      <c r="UEU7" s="344"/>
      <c r="UEV7" s="344"/>
      <c r="UEW7" s="344"/>
      <c r="UEX7" s="344"/>
      <c r="UEY7" s="344"/>
      <c r="UEZ7" s="344"/>
      <c r="UFA7" s="344"/>
      <c r="UFB7" s="344"/>
      <c r="UFC7" s="344"/>
      <c r="UFD7" s="344"/>
      <c r="UFE7" s="344"/>
      <c r="UFF7" s="344"/>
      <c r="UFG7" s="344"/>
      <c r="UFH7" s="344"/>
      <c r="UFI7" s="344"/>
      <c r="UFJ7" s="344"/>
      <c r="UFK7" s="344"/>
      <c r="UFL7" s="344"/>
      <c r="UFM7" s="344"/>
      <c r="UFN7" s="344"/>
      <c r="UFO7" s="344"/>
      <c r="UFP7" s="344"/>
      <c r="UFQ7" s="344"/>
      <c r="UFR7" s="344"/>
      <c r="UFS7" s="344"/>
      <c r="UFT7" s="344"/>
      <c r="UFU7" s="344"/>
      <c r="UFV7" s="344"/>
      <c r="UFW7" s="344"/>
      <c r="UFX7" s="344"/>
      <c r="UFY7" s="344"/>
      <c r="UFZ7" s="344"/>
      <c r="UGA7" s="344"/>
      <c r="UGB7" s="344"/>
      <c r="UGC7" s="344"/>
      <c r="UGD7" s="344"/>
      <c r="UGE7" s="344"/>
      <c r="UGF7" s="344"/>
      <c r="UGG7" s="344"/>
      <c r="UGH7" s="344"/>
      <c r="UGI7" s="344"/>
      <c r="UGJ7" s="344"/>
      <c r="UGK7" s="344"/>
      <c r="UGL7" s="344"/>
      <c r="UGM7" s="344"/>
      <c r="UGN7" s="344"/>
      <c r="UGO7" s="344"/>
      <c r="UGP7" s="344"/>
      <c r="UGQ7" s="344"/>
      <c r="UGR7" s="344"/>
      <c r="UGS7" s="344"/>
      <c r="UGT7" s="344"/>
      <c r="UGU7" s="344"/>
      <c r="UGV7" s="344"/>
      <c r="UGW7" s="344"/>
      <c r="UGX7" s="344"/>
      <c r="UGY7" s="344"/>
      <c r="UGZ7" s="344"/>
      <c r="UHA7" s="344"/>
      <c r="UHB7" s="344"/>
      <c r="UHC7" s="344"/>
      <c r="UHD7" s="344"/>
      <c r="UHE7" s="344"/>
      <c r="UHF7" s="344"/>
      <c r="UHG7" s="344"/>
      <c r="UHH7" s="344"/>
      <c r="UHI7" s="344"/>
      <c r="UHJ7" s="344"/>
      <c r="UHK7" s="344"/>
      <c r="UHL7" s="344"/>
      <c r="UHM7" s="344"/>
      <c r="UHN7" s="344"/>
      <c r="UHO7" s="344"/>
      <c r="UHP7" s="344"/>
      <c r="UHQ7" s="344"/>
      <c r="UHR7" s="344"/>
      <c r="UHS7" s="344"/>
      <c r="UHT7" s="344"/>
      <c r="UHU7" s="344"/>
      <c r="UHV7" s="344"/>
      <c r="UHW7" s="344"/>
      <c r="UHX7" s="344"/>
      <c r="UHY7" s="344"/>
      <c r="UHZ7" s="344"/>
      <c r="UIA7" s="344"/>
      <c r="UIB7" s="344"/>
      <c r="UIC7" s="344"/>
      <c r="UID7" s="344"/>
      <c r="UIE7" s="344"/>
      <c r="UIF7" s="344"/>
      <c r="UIG7" s="344"/>
      <c r="UIH7" s="344"/>
      <c r="UII7" s="344"/>
      <c r="UIJ7" s="344"/>
      <c r="UIK7" s="344"/>
      <c r="UIL7" s="344"/>
      <c r="UIM7" s="344"/>
      <c r="UIN7" s="344"/>
      <c r="UIO7" s="344"/>
      <c r="UIP7" s="344"/>
      <c r="UIQ7" s="344"/>
      <c r="UIR7" s="344"/>
      <c r="UIS7" s="344"/>
      <c r="UIT7" s="344"/>
      <c r="UIU7" s="344"/>
      <c r="UIV7" s="344"/>
      <c r="UIW7" s="344"/>
      <c r="UIX7" s="344"/>
      <c r="UIY7" s="344"/>
      <c r="UIZ7" s="344"/>
      <c r="UJA7" s="344"/>
      <c r="UJB7" s="344"/>
      <c r="UJC7" s="344"/>
      <c r="UJD7" s="344"/>
      <c r="UJE7" s="344"/>
      <c r="UJF7" s="344"/>
      <c r="UJG7" s="344"/>
      <c r="UJH7" s="344"/>
      <c r="UJI7" s="344"/>
      <c r="UJJ7" s="344"/>
      <c r="UJK7" s="344"/>
      <c r="UJL7" s="344"/>
      <c r="UJM7" s="344"/>
      <c r="UJN7" s="344"/>
      <c r="UJO7" s="344"/>
      <c r="UJP7" s="344"/>
      <c r="UJQ7" s="344"/>
      <c r="UJR7" s="344"/>
      <c r="UJS7" s="344"/>
      <c r="UJT7" s="344"/>
      <c r="UJU7" s="344"/>
      <c r="UJV7" s="344"/>
      <c r="UJW7" s="344"/>
      <c r="UJX7" s="344"/>
      <c r="UJY7" s="344"/>
      <c r="UJZ7" s="344"/>
      <c r="UKA7" s="344"/>
      <c r="UKB7" s="344"/>
      <c r="UKC7" s="344"/>
      <c r="UKD7" s="344"/>
      <c r="UKE7" s="344"/>
      <c r="UKF7" s="344"/>
      <c r="UKG7" s="344"/>
      <c r="UKH7" s="344"/>
      <c r="UKI7" s="344"/>
      <c r="UKJ7" s="344"/>
      <c r="UKK7" s="344"/>
      <c r="UKL7" s="344"/>
      <c r="UKM7" s="344"/>
      <c r="UKN7" s="344"/>
      <c r="UKO7" s="344"/>
      <c r="UKP7" s="344"/>
      <c r="UKQ7" s="344"/>
      <c r="UKR7" s="344"/>
      <c r="UKS7" s="344"/>
      <c r="UKT7" s="344"/>
      <c r="UKU7" s="344"/>
      <c r="UKV7" s="344"/>
      <c r="UKW7" s="344"/>
      <c r="UKX7" s="344"/>
      <c r="UKY7" s="344"/>
      <c r="UKZ7" s="344"/>
      <c r="ULA7" s="344"/>
      <c r="ULB7" s="344"/>
      <c r="ULC7" s="344"/>
      <c r="ULD7" s="344"/>
      <c r="ULE7" s="344"/>
      <c r="ULF7" s="344"/>
      <c r="ULG7" s="344"/>
      <c r="ULH7" s="344"/>
      <c r="ULI7" s="344"/>
      <c r="ULJ7" s="344"/>
      <c r="ULK7" s="344"/>
      <c r="ULL7" s="344"/>
      <c r="ULM7" s="344"/>
      <c r="ULN7" s="344"/>
      <c r="ULO7" s="344"/>
      <c r="ULP7" s="344"/>
      <c r="ULQ7" s="344"/>
      <c r="ULR7" s="344"/>
      <c r="ULS7" s="344"/>
      <c r="ULT7" s="344"/>
      <c r="ULU7" s="344"/>
      <c r="ULV7" s="344"/>
      <c r="ULW7" s="344"/>
      <c r="ULX7" s="344"/>
      <c r="ULY7" s="344"/>
      <c r="ULZ7" s="344"/>
      <c r="UMA7" s="344"/>
      <c r="UMB7" s="344"/>
      <c r="UMC7" s="344"/>
      <c r="UMD7" s="344"/>
      <c r="UME7" s="344"/>
      <c r="UMF7" s="344"/>
      <c r="UMG7" s="344"/>
      <c r="UMH7" s="344"/>
      <c r="UMI7" s="344"/>
      <c r="UMJ7" s="344"/>
      <c r="UMK7" s="344"/>
      <c r="UML7" s="344"/>
      <c r="UMM7" s="344"/>
      <c r="UMN7" s="344"/>
      <c r="UMO7" s="344"/>
      <c r="UMP7" s="344"/>
      <c r="UMQ7" s="344"/>
      <c r="UMR7" s="344"/>
      <c r="UMS7" s="344"/>
      <c r="UMT7" s="344"/>
      <c r="UMU7" s="344"/>
      <c r="UMV7" s="344"/>
      <c r="UMW7" s="344"/>
      <c r="UMX7" s="344"/>
      <c r="UMY7" s="344"/>
      <c r="UMZ7" s="344"/>
      <c r="UNA7" s="344"/>
      <c r="UNB7" s="344"/>
      <c r="UNC7" s="344"/>
      <c r="UND7" s="344"/>
      <c r="UNE7" s="344"/>
      <c r="UNF7" s="344"/>
      <c r="UNG7" s="344"/>
      <c r="UNH7" s="344"/>
      <c r="UNI7" s="344"/>
      <c r="UNJ7" s="344"/>
      <c r="UNK7" s="344"/>
      <c r="UNL7" s="344"/>
      <c r="UNM7" s="344"/>
      <c r="UNN7" s="344"/>
      <c r="UNO7" s="344"/>
      <c r="UNP7" s="344"/>
      <c r="UNQ7" s="344"/>
      <c r="UNR7" s="344"/>
      <c r="UNS7" s="344"/>
      <c r="UNT7" s="344"/>
      <c r="UNU7" s="344"/>
      <c r="UNV7" s="344"/>
      <c r="UNW7" s="344"/>
      <c r="UNX7" s="344"/>
      <c r="UNY7" s="344"/>
      <c r="UNZ7" s="344"/>
      <c r="UOA7" s="344"/>
      <c r="UOB7" s="344"/>
      <c r="UOC7" s="344"/>
      <c r="UOD7" s="344"/>
      <c r="UOE7" s="344"/>
      <c r="UOF7" s="344"/>
      <c r="UOG7" s="344"/>
      <c r="UOH7" s="344"/>
      <c r="UOI7" s="344"/>
      <c r="UOJ7" s="344"/>
      <c r="UOK7" s="344"/>
      <c r="UOL7" s="344"/>
      <c r="UOM7" s="344"/>
      <c r="UON7" s="344"/>
      <c r="UOO7" s="344"/>
      <c r="UOP7" s="344"/>
      <c r="UOQ7" s="344"/>
      <c r="UOR7" s="344"/>
      <c r="UOS7" s="344"/>
      <c r="UOT7" s="344"/>
      <c r="UOU7" s="344"/>
      <c r="UOV7" s="344"/>
      <c r="UOW7" s="344"/>
      <c r="UOX7" s="344"/>
      <c r="UOY7" s="344"/>
      <c r="UOZ7" s="344"/>
      <c r="UPA7" s="344"/>
      <c r="UPB7" s="344"/>
      <c r="UPC7" s="344"/>
      <c r="UPD7" s="344"/>
      <c r="UPE7" s="344"/>
      <c r="UPF7" s="344"/>
      <c r="UPG7" s="344"/>
      <c r="UPH7" s="344"/>
      <c r="UPI7" s="344"/>
      <c r="UPJ7" s="344"/>
      <c r="UPK7" s="344"/>
      <c r="UPL7" s="344"/>
      <c r="UPM7" s="344"/>
      <c r="UPN7" s="344"/>
      <c r="UPO7" s="344"/>
      <c r="UPP7" s="344"/>
      <c r="UPQ7" s="344"/>
      <c r="UPR7" s="344"/>
      <c r="UPS7" s="344"/>
      <c r="UPT7" s="344"/>
      <c r="UPU7" s="344"/>
      <c r="UPV7" s="344"/>
      <c r="UPW7" s="344"/>
      <c r="UPX7" s="344"/>
      <c r="UPY7" s="344"/>
      <c r="UPZ7" s="344"/>
      <c r="UQA7" s="344"/>
      <c r="UQB7" s="344"/>
      <c r="UQC7" s="344"/>
      <c r="UQD7" s="344"/>
      <c r="UQE7" s="344"/>
      <c r="UQF7" s="344"/>
      <c r="UQG7" s="344"/>
      <c r="UQH7" s="344"/>
      <c r="UQI7" s="344"/>
      <c r="UQJ7" s="344"/>
      <c r="UQK7" s="344"/>
      <c r="UQL7" s="344"/>
      <c r="UQM7" s="344"/>
      <c r="UQN7" s="344"/>
      <c r="UQO7" s="344"/>
      <c r="UQP7" s="344"/>
      <c r="UQQ7" s="344"/>
      <c r="UQR7" s="344"/>
      <c r="UQS7" s="344"/>
      <c r="UQT7" s="344"/>
      <c r="UQU7" s="344"/>
      <c r="UQV7" s="344"/>
      <c r="UQW7" s="344"/>
      <c r="UQX7" s="344"/>
      <c r="UQY7" s="344"/>
      <c r="UQZ7" s="344"/>
      <c r="URA7" s="344"/>
      <c r="URB7" s="344"/>
      <c r="URC7" s="344"/>
      <c r="URD7" s="344"/>
      <c r="URE7" s="344"/>
      <c r="URF7" s="344"/>
      <c r="URG7" s="344"/>
      <c r="URH7" s="344"/>
      <c r="URI7" s="344"/>
      <c r="URJ7" s="344"/>
      <c r="URK7" s="344"/>
      <c r="URL7" s="344"/>
      <c r="URM7" s="344"/>
      <c r="URN7" s="344"/>
      <c r="URO7" s="344"/>
      <c r="URP7" s="344"/>
      <c r="URQ7" s="344"/>
      <c r="URR7" s="344"/>
      <c r="URS7" s="344"/>
      <c r="URT7" s="344"/>
      <c r="URU7" s="344"/>
      <c r="URV7" s="344"/>
      <c r="URW7" s="344"/>
      <c r="URX7" s="344"/>
      <c r="URY7" s="344"/>
      <c r="URZ7" s="344"/>
      <c r="USA7" s="344"/>
      <c r="USB7" s="344"/>
      <c r="USC7" s="344"/>
      <c r="USD7" s="344"/>
      <c r="USE7" s="344"/>
      <c r="USF7" s="344"/>
      <c r="USG7" s="344"/>
      <c r="USH7" s="344"/>
      <c r="USI7" s="344"/>
      <c r="USJ7" s="344"/>
      <c r="USK7" s="344"/>
      <c r="USL7" s="344"/>
      <c r="USM7" s="344"/>
      <c r="USN7" s="344"/>
      <c r="USO7" s="344"/>
      <c r="USP7" s="344"/>
      <c r="USQ7" s="344"/>
      <c r="USR7" s="344"/>
      <c r="USS7" s="344"/>
      <c r="UST7" s="344"/>
      <c r="USU7" s="344"/>
      <c r="USV7" s="344"/>
      <c r="USW7" s="344"/>
      <c r="USX7" s="344"/>
      <c r="USY7" s="344"/>
      <c r="USZ7" s="344"/>
      <c r="UTA7" s="344"/>
      <c r="UTB7" s="344"/>
      <c r="UTC7" s="344"/>
      <c r="UTD7" s="344"/>
      <c r="UTE7" s="344"/>
      <c r="UTF7" s="344"/>
      <c r="UTG7" s="344"/>
      <c r="UTH7" s="344"/>
      <c r="UTI7" s="344"/>
      <c r="UTJ7" s="344"/>
      <c r="UTK7" s="344"/>
      <c r="UTL7" s="344"/>
      <c r="UTM7" s="344"/>
      <c r="UTN7" s="344"/>
      <c r="UTO7" s="344"/>
      <c r="UTP7" s="344"/>
      <c r="UTQ7" s="344"/>
      <c r="UTR7" s="344"/>
      <c r="UTS7" s="344"/>
      <c r="UTT7" s="344"/>
      <c r="UTU7" s="344"/>
      <c r="UTV7" s="344"/>
      <c r="UTW7" s="344"/>
      <c r="UTX7" s="344"/>
      <c r="UTY7" s="344"/>
      <c r="UTZ7" s="344"/>
      <c r="UUA7" s="344"/>
      <c r="UUB7" s="344"/>
      <c r="UUC7" s="344"/>
      <c r="UUD7" s="344"/>
      <c r="UUE7" s="344"/>
      <c r="UUF7" s="344"/>
      <c r="UUG7" s="344"/>
      <c r="UUH7" s="344"/>
      <c r="UUI7" s="344"/>
      <c r="UUJ7" s="344"/>
      <c r="UUK7" s="344"/>
      <c r="UUL7" s="344"/>
      <c r="UUM7" s="344"/>
      <c r="UUN7" s="344"/>
      <c r="UUO7" s="344"/>
      <c r="UUP7" s="344"/>
      <c r="UUQ7" s="344"/>
      <c r="UUR7" s="344"/>
      <c r="UUS7" s="344"/>
      <c r="UUT7" s="344"/>
      <c r="UUU7" s="344"/>
      <c r="UUV7" s="344"/>
      <c r="UUW7" s="344"/>
      <c r="UUX7" s="344"/>
      <c r="UUY7" s="344"/>
      <c r="UUZ7" s="344"/>
      <c r="UVA7" s="344"/>
      <c r="UVB7" s="344"/>
      <c r="UVC7" s="344"/>
      <c r="UVD7" s="344"/>
      <c r="UVE7" s="344"/>
      <c r="UVF7" s="344"/>
      <c r="UVG7" s="344"/>
      <c r="UVH7" s="344"/>
      <c r="UVI7" s="344"/>
      <c r="UVJ7" s="344"/>
      <c r="UVK7" s="344"/>
      <c r="UVL7" s="344"/>
      <c r="UVM7" s="344"/>
      <c r="UVN7" s="344"/>
      <c r="UVO7" s="344"/>
      <c r="UVP7" s="344"/>
      <c r="UVQ7" s="344"/>
      <c r="UVR7" s="344"/>
      <c r="UVS7" s="344"/>
      <c r="UVT7" s="344"/>
      <c r="UVU7" s="344"/>
      <c r="UVV7" s="344"/>
      <c r="UVW7" s="344"/>
      <c r="UVX7" s="344"/>
      <c r="UVY7" s="344"/>
      <c r="UVZ7" s="344"/>
      <c r="UWA7" s="344"/>
      <c r="UWB7" s="344"/>
      <c r="UWC7" s="344"/>
      <c r="UWD7" s="344"/>
      <c r="UWE7" s="344"/>
      <c r="UWF7" s="344"/>
      <c r="UWG7" s="344"/>
      <c r="UWH7" s="344"/>
      <c r="UWI7" s="344"/>
      <c r="UWJ7" s="344"/>
      <c r="UWK7" s="344"/>
      <c r="UWL7" s="344"/>
      <c r="UWM7" s="344"/>
      <c r="UWN7" s="344"/>
      <c r="UWO7" s="344"/>
      <c r="UWP7" s="344"/>
      <c r="UWQ7" s="344"/>
      <c r="UWR7" s="344"/>
      <c r="UWS7" s="344"/>
      <c r="UWT7" s="344"/>
      <c r="UWU7" s="344"/>
      <c r="UWV7" s="344"/>
      <c r="UWW7" s="344"/>
      <c r="UWX7" s="344"/>
      <c r="UWY7" s="344"/>
      <c r="UWZ7" s="344"/>
      <c r="UXA7" s="344"/>
      <c r="UXB7" s="344"/>
      <c r="UXC7" s="344"/>
      <c r="UXD7" s="344"/>
      <c r="UXE7" s="344"/>
      <c r="UXF7" s="344"/>
      <c r="UXG7" s="344"/>
      <c r="UXH7" s="344"/>
      <c r="UXI7" s="344"/>
      <c r="UXJ7" s="344"/>
      <c r="UXK7" s="344"/>
      <c r="UXL7" s="344"/>
      <c r="UXM7" s="344"/>
      <c r="UXN7" s="344"/>
      <c r="UXO7" s="344"/>
      <c r="UXP7" s="344"/>
      <c r="UXQ7" s="344"/>
      <c r="UXR7" s="344"/>
      <c r="UXS7" s="344"/>
      <c r="UXT7" s="344"/>
      <c r="UXU7" s="344"/>
      <c r="UXV7" s="344"/>
      <c r="UXW7" s="344"/>
      <c r="UXX7" s="344"/>
      <c r="UXY7" s="344"/>
      <c r="UXZ7" s="344"/>
      <c r="UYA7" s="344"/>
      <c r="UYB7" s="344"/>
      <c r="UYC7" s="344"/>
      <c r="UYD7" s="344"/>
      <c r="UYE7" s="344"/>
      <c r="UYF7" s="344"/>
      <c r="UYG7" s="344"/>
      <c r="UYH7" s="344"/>
      <c r="UYI7" s="344"/>
      <c r="UYJ7" s="344"/>
      <c r="UYK7" s="344"/>
      <c r="UYL7" s="344"/>
      <c r="UYM7" s="344"/>
      <c r="UYN7" s="344"/>
      <c r="UYO7" s="344"/>
      <c r="UYP7" s="344"/>
      <c r="UYQ7" s="344"/>
      <c r="UYR7" s="344"/>
      <c r="UYS7" s="344"/>
      <c r="UYT7" s="344"/>
      <c r="UYU7" s="344"/>
      <c r="UYV7" s="344"/>
      <c r="UYW7" s="344"/>
      <c r="UYX7" s="344"/>
      <c r="UYY7" s="344"/>
      <c r="UYZ7" s="344"/>
      <c r="UZA7" s="344"/>
      <c r="UZB7" s="344"/>
      <c r="UZC7" s="344"/>
      <c r="UZD7" s="344"/>
      <c r="UZE7" s="344"/>
      <c r="UZF7" s="344"/>
      <c r="UZG7" s="344"/>
      <c r="UZH7" s="344"/>
      <c r="UZI7" s="344"/>
      <c r="UZJ7" s="344"/>
      <c r="UZK7" s="344"/>
      <c r="UZL7" s="344"/>
      <c r="UZM7" s="344"/>
      <c r="UZN7" s="344"/>
      <c r="UZO7" s="344"/>
      <c r="UZP7" s="344"/>
      <c r="UZQ7" s="344"/>
      <c r="UZR7" s="344"/>
      <c r="UZS7" s="344"/>
      <c r="UZT7" s="344"/>
      <c r="UZU7" s="344"/>
      <c r="UZV7" s="344"/>
      <c r="UZW7" s="344"/>
      <c r="UZX7" s="344"/>
      <c r="UZY7" s="344"/>
      <c r="UZZ7" s="344"/>
      <c r="VAA7" s="344"/>
      <c r="VAB7" s="344"/>
      <c r="VAC7" s="344"/>
      <c r="VAD7" s="344"/>
      <c r="VAE7" s="344"/>
      <c r="VAF7" s="344"/>
      <c r="VAG7" s="344"/>
      <c r="VAH7" s="344"/>
      <c r="VAI7" s="344"/>
      <c r="VAJ7" s="344"/>
      <c r="VAK7" s="344"/>
      <c r="VAL7" s="344"/>
      <c r="VAM7" s="344"/>
      <c r="VAN7" s="344"/>
      <c r="VAO7" s="344"/>
      <c r="VAP7" s="344"/>
      <c r="VAQ7" s="344"/>
      <c r="VAR7" s="344"/>
      <c r="VAS7" s="344"/>
      <c r="VAT7" s="344"/>
      <c r="VAU7" s="344"/>
      <c r="VAV7" s="344"/>
      <c r="VAW7" s="344"/>
      <c r="VAX7" s="344"/>
      <c r="VAY7" s="344"/>
      <c r="VAZ7" s="344"/>
      <c r="VBA7" s="344"/>
      <c r="VBB7" s="344"/>
      <c r="VBC7" s="344"/>
      <c r="VBD7" s="344"/>
      <c r="VBE7" s="344"/>
      <c r="VBF7" s="344"/>
      <c r="VBG7" s="344"/>
      <c r="VBH7" s="344"/>
      <c r="VBI7" s="344"/>
      <c r="VBJ7" s="344"/>
      <c r="VBK7" s="344"/>
      <c r="VBL7" s="344"/>
      <c r="VBM7" s="344"/>
      <c r="VBN7" s="344"/>
      <c r="VBO7" s="344"/>
      <c r="VBP7" s="344"/>
      <c r="VBQ7" s="344"/>
      <c r="VBR7" s="344"/>
      <c r="VBS7" s="344"/>
      <c r="VBT7" s="344"/>
      <c r="VBU7" s="344"/>
      <c r="VBV7" s="344"/>
      <c r="VBW7" s="344"/>
      <c r="VBX7" s="344"/>
      <c r="VBY7" s="344"/>
      <c r="VBZ7" s="344"/>
      <c r="VCA7" s="344"/>
      <c r="VCB7" s="344"/>
      <c r="VCC7" s="344"/>
      <c r="VCD7" s="344"/>
      <c r="VCE7" s="344"/>
      <c r="VCF7" s="344"/>
      <c r="VCG7" s="344"/>
      <c r="VCH7" s="344"/>
      <c r="VCI7" s="344"/>
      <c r="VCJ7" s="344"/>
      <c r="VCK7" s="344"/>
      <c r="VCL7" s="344"/>
      <c r="VCM7" s="344"/>
      <c r="VCN7" s="344"/>
      <c r="VCO7" s="344"/>
      <c r="VCP7" s="344"/>
      <c r="VCQ7" s="344"/>
      <c r="VCR7" s="344"/>
      <c r="VCS7" s="344"/>
      <c r="VCT7" s="344"/>
      <c r="VCU7" s="344"/>
      <c r="VCV7" s="344"/>
      <c r="VCW7" s="344"/>
      <c r="VCX7" s="344"/>
      <c r="VCY7" s="344"/>
      <c r="VCZ7" s="344"/>
      <c r="VDA7" s="344"/>
      <c r="VDB7" s="344"/>
      <c r="VDC7" s="344"/>
      <c r="VDD7" s="344"/>
      <c r="VDE7" s="344"/>
      <c r="VDF7" s="344"/>
      <c r="VDG7" s="344"/>
      <c r="VDH7" s="344"/>
      <c r="VDI7" s="344"/>
      <c r="VDJ7" s="344"/>
      <c r="VDK7" s="344"/>
      <c r="VDL7" s="344"/>
      <c r="VDM7" s="344"/>
      <c r="VDN7" s="344"/>
      <c r="VDO7" s="344"/>
      <c r="VDP7" s="344"/>
      <c r="VDQ7" s="344"/>
      <c r="VDR7" s="344"/>
      <c r="VDS7" s="344"/>
      <c r="VDT7" s="344"/>
      <c r="VDU7" s="344"/>
      <c r="VDV7" s="344"/>
      <c r="VDW7" s="344"/>
      <c r="VDX7" s="344"/>
      <c r="VDY7" s="344"/>
      <c r="VDZ7" s="344"/>
      <c r="VEA7" s="344"/>
      <c r="VEB7" s="344"/>
      <c r="VEC7" s="344"/>
      <c r="VED7" s="344"/>
      <c r="VEE7" s="344"/>
      <c r="VEF7" s="344"/>
      <c r="VEG7" s="344"/>
      <c r="VEH7" s="344"/>
      <c r="VEI7" s="344"/>
      <c r="VEJ7" s="344"/>
      <c r="VEK7" s="344"/>
      <c r="VEL7" s="344"/>
      <c r="VEM7" s="344"/>
      <c r="VEN7" s="344"/>
      <c r="VEO7" s="344"/>
      <c r="VEP7" s="344"/>
      <c r="VEQ7" s="344"/>
      <c r="VER7" s="344"/>
      <c r="VES7" s="344"/>
      <c r="VET7" s="344"/>
      <c r="VEU7" s="344"/>
      <c r="VEV7" s="344"/>
      <c r="VEW7" s="344"/>
      <c r="VEX7" s="344"/>
      <c r="VEY7" s="344"/>
      <c r="VEZ7" s="344"/>
      <c r="VFA7" s="344"/>
      <c r="VFB7" s="344"/>
      <c r="VFC7" s="344"/>
      <c r="VFD7" s="344"/>
      <c r="VFE7" s="344"/>
      <c r="VFF7" s="344"/>
      <c r="VFG7" s="344"/>
      <c r="VFH7" s="344"/>
      <c r="VFI7" s="344"/>
      <c r="VFJ7" s="344"/>
      <c r="VFK7" s="344"/>
      <c r="VFL7" s="344"/>
      <c r="VFM7" s="344"/>
      <c r="VFN7" s="344"/>
      <c r="VFO7" s="344"/>
      <c r="VFP7" s="344"/>
      <c r="VFQ7" s="344"/>
      <c r="VFR7" s="344"/>
      <c r="VFS7" s="344"/>
      <c r="VFT7" s="344"/>
      <c r="VFU7" s="344"/>
      <c r="VFV7" s="344"/>
      <c r="VFW7" s="344"/>
      <c r="VFX7" s="344"/>
      <c r="VFY7" s="344"/>
      <c r="VFZ7" s="344"/>
      <c r="VGA7" s="344"/>
      <c r="VGB7" s="344"/>
      <c r="VGC7" s="344"/>
      <c r="VGD7" s="344"/>
      <c r="VGE7" s="344"/>
      <c r="VGF7" s="344"/>
      <c r="VGG7" s="344"/>
      <c r="VGH7" s="344"/>
      <c r="VGI7" s="344"/>
      <c r="VGJ7" s="344"/>
      <c r="VGK7" s="344"/>
      <c r="VGL7" s="344"/>
      <c r="VGM7" s="344"/>
      <c r="VGN7" s="344"/>
      <c r="VGO7" s="344"/>
      <c r="VGP7" s="344"/>
      <c r="VGQ7" s="344"/>
      <c r="VGR7" s="344"/>
      <c r="VGS7" s="344"/>
      <c r="VGT7" s="344"/>
      <c r="VGU7" s="344"/>
      <c r="VGV7" s="344"/>
      <c r="VGW7" s="344"/>
      <c r="VGX7" s="344"/>
      <c r="VGY7" s="344"/>
      <c r="VGZ7" s="344"/>
      <c r="VHA7" s="344"/>
      <c r="VHB7" s="344"/>
      <c r="VHC7" s="344"/>
      <c r="VHD7" s="344"/>
      <c r="VHE7" s="344"/>
      <c r="VHF7" s="344"/>
      <c r="VHG7" s="344"/>
      <c r="VHH7" s="344"/>
      <c r="VHI7" s="344"/>
      <c r="VHJ7" s="344"/>
      <c r="VHK7" s="344"/>
      <c r="VHL7" s="344"/>
      <c r="VHM7" s="344"/>
      <c r="VHN7" s="344"/>
      <c r="VHO7" s="344"/>
      <c r="VHP7" s="344"/>
      <c r="VHQ7" s="344"/>
      <c r="VHR7" s="344"/>
      <c r="VHS7" s="344"/>
      <c r="VHT7" s="344"/>
      <c r="VHU7" s="344"/>
      <c r="VHV7" s="344"/>
      <c r="VHW7" s="344"/>
      <c r="VHX7" s="344"/>
      <c r="VHY7" s="344"/>
      <c r="VHZ7" s="344"/>
      <c r="VIA7" s="344"/>
      <c r="VIB7" s="344"/>
      <c r="VIC7" s="344"/>
      <c r="VID7" s="344"/>
      <c r="VIE7" s="344"/>
      <c r="VIF7" s="344"/>
      <c r="VIG7" s="344"/>
      <c r="VIH7" s="344"/>
      <c r="VII7" s="344"/>
      <c r="VIJ7" s="344"/>
      <c r="VIK7" s="344"/>
      <c r="VIL7" s="344"/>
      <c r="VIM7" s="344"/>
      <c r="VIN7" s="344"/>
      <c r="VIO7" s="344"/>
      <c r="VIP7" s="344"/>
      <c r="VIQ7" s="344"/>
      <c r="VIR7" s="344"/>
      <c r="VIS7" s="344"/>
      <c r="VIT7" s="344"/>
      <c r="VIU7" s="344"/>
      <c r="VIV7" s="344"/>
      <c r="VIW7" s="344"/>
      <c r="VIX7" s="344"/>
      <c r="VIY7" s="344"/>
      <c r="VIZ7" s="344"/>
      <c r="VJA7" s="344"/>
      <c r="VJB7" s="344"/>
      <c r="VJC7" s="344"/>
      <c r="VJD7" s="344"/>
      <c r="VJE7" s="344"/>
      <c r="VJF7" s="344"/>
      <c r="VJG7" s="344"/>
      <c r="VJH7" s="344"/>
      <c r="VJI7" s="344"/>
      <c r="VJJ7" s="344"/>
      <c r="VJK7" s="344"/>
      <c r="VJL7" s="344"/>
      <c r="VJM7" s="344"/>
      <c r="VJN7" s="344"/>
      <c r="VJO7" s="344"/>
      <c r="VJP7" s="344"/>
      <c r="VJQ7" s="344"/>
      <c r="VJR7" s="344"/>
      <c r="VJS7" s="344"/>
      <c r="VJT7" s="344"/>
      <c r="VJU7" s="344"/>
      <c r="VJV7" s="344"/>
      <c r="VJW7" s="344"/>
      <c r="VJX7" s="344"/>
      <c r="VJY7" s="344"/>
      <c r="VJZ7" s="344"/>
      <c r="VKA7" s="344"/>
      <c r="VKB7" s="344"/>
      <c r="VKC7" s="344"/>
      <c r="VKD7" s="344"/>
      <c r="VKE7" s="344"/>
      <c r="VKF7" s="344"/>
      <c r="VKG7" s="344"/>
      <c r="VKH7" s="344"/>
      <c r="VKI7" s="344"/>
      <c r="VKJ7" s="344"/>
      <c r="VKK7" s="344"/>
      <c r="VKL7" s="344"/>
      <c r="VKM7" s="344"/>
      <c r="VKN7" s="344"/>
      <c r="VKO7" s="344"/>
      <c r="VKP7" s="344"/>
      <c r="VKQ7" s="344"/>
      <c r="VKR7" s="344"/>
      <c r="VKS7" s="344"/>
      <c r="VKT7" s="344"/>
      <c r="VKU7" s="344"/>
      <c r="VKV7" s="344"/>
      <c r="VKW7" s="344"/>
      <c r="VKX7" s="344"/>
      <c r="VKY7" s="344"/>
      <c r="VKZ7" s="344"/>
      <c r="VLA7" s="344"/>
      <c r="VLB7" s="344"/>
      <c r="VLC7" s="344"/>
      <c r="VLD7" s="344"/>
      <c r="VLE7" s="344"/>
      <c r="VLF7" s="344"/>
      <c r="VLG7" s="344"/>
      <c r="VLH7" s="344"/>
      <c r="VLI7" s="344"/>
      <c r="VLJ7" s="344"/>
      <c r="VLK7" s="344"/>
      <c r="VLL7" s="344"/>
      <c r="VLM7" s="344"/>
      <c r="VLN7" s="344"/>
      <c r="VLO7" s="344"/>
      <c r="VLP7" s="344"/>
      <c r="VLQ7" s="344"/>
      <c r="VLR7" s="344"/>
      <c r="VLS7" s="344"/>
      <c r="VLT7" s="344"/>
      <c r="VLU7" s="344"/>
      <c r="VLV7" s="344"/>
      <c r="VLW7" s="344"/>
      <c r="VLX7" s="344"/>
      <c r="VLY7" s="344"/>
      <c r="VLZ7" s="344"/>
      <c r="VMA7" s="344"/>
      <c r="VMB7" s="344"/>
      <c r="VMC7" s="344"/>
      <c r="VMD7" s="344"/>
      <c r="VME7" s="344"/>
      <c r="VMF7" s="344"/>
      <c r="VMG7" s="344"/>
      <c r="VMH7" s="344"/>
      <c r="VMI7" s="344"/>
      <c r="VMJ7" s="344"/>
      <c r="VMK7" s="344"/>
      <c r="VML7" s="344"/>
      <c r="VMM7" s="344"/>
      <c r="VMN7" s="344"/>
      <c r="VMO7" s="344"/>
      <c r="VMP7" s="344"/>
      <c r="VMQ7" s="344"/>
      <c r="VMR7" s="344"/>
      <c r="VMS7" s="344"/>
      <c r="VMT7" s="344"/>
      <c r="VMU7" s="344"/>
      <c r="VMV7" s="344"/>
      <c r="VMW7" s="344"/>
      <c r="VMX7" s="344"/>
      <c r="VMY7" s="344"/>
      <c r="VMZ7" s="344"/>
      <c r="VNA7" s="344"/>
      <c r="VNB7" s="344"/>
      <c r="VNC7" s="344"/>
      <c r="VND7" s="344"/>
      <c r="VNE7" s="344"/>
      <c r="VNF7" s="344"/>
      <c r="VNG7" s="344"/>
      <c r="VNH7" s="344"/>
      <c r="VNI7" s="344"/>
      <c r="VNJ7" s="344"/>
      <c r="VNK7" s="344"/>
      <c r="VNL7" s="344"/>
      <c r="VNM7" s="344"/>
      <c r="VNN7" s="344"/>
      <c r="VNO7" s="344"/>
      <c r="VNP7" s="344"/>
      <c r="VNQ7" s="344"/>
      <c r="VNR7" s="344"/>
      <c r="VNS7" s="344"/>
      <c r="VNT7" s="344"/>
      <c r="VNU7" s="344"/>
      <c r="VNV7" s="344"/>
      <c r="VNW7" s="344"/>
      <c r="VNX7" s="344"/>
      <c r="VNY7" s="344"/>
      <c r="VNZ7" s="344"/>
      <c r="VOA7" s="344"/>
      <c r="VOB7" s="344"/>
      <c r="VOC7" s="344"/>
      <c r="VOD7" s="344"/>
      <c r="VOE7" s="344"/>
      <c r="VOF7" s="344"/>
      <c r="VOG7" s="344"/>
      <c r="VOH7" s="344"/>
      <c r="VOI7" s="344"/>
      <c r="VOJ7" s="344"/>
      <c r="VOK7" s="344"/>
      <c r="VOL7" s="344"/>
      <c r="VOM7" s="344"/>
      <c r="VON7" s="344"/>
      <c r="VOO7" s="344"/>
      <c r="VOP7" s="344"/>
      <c r="VOQ7" s="344"/>
      <c r="VOR7" s="344"/>
      <c r="VOS7" s="344"/>
      <c r="VOT7" s="344"/>
      <c r="VOU7" s="344"/>
      <c r="VOV7" s="344"/>
      <c r="VOW7" s="344"/>
      <c r="VOX7" s="344"/>
      <c r="VOY7" s="344"/>
      <c r="VOZ7" s="344"/>
      <c r="VPA7" s="344"/>
      <c r="VPB7" s="344"/>
      <c r="VPC7" s="344"/>
      <c r="VPD7" s="344"/>
      <c r="VPE7" s="344"/>
      <c r="VPF7" s="344"/>
      <c r="VPG7" s="344"/>
      <c r="VPH7" s="344"/>
      <c r="VPI7" s="344"/>
      <c r="VPJ7" s="344"/>
      <c r="VPK7" s="344"/>
      <c r="VPL7" s="344"/>
      <c r="VPM7" s="344"/>
      <c r="VPN7" s="344"/>
      <c r="VPO7" s="344"/>
      <c r="VPP7" s="344"/>
      <c r="VPQ7" s="344"/>
      <c r="VPR7" s="344"/>
      <c r="VPS7" s="344"/>
      <c r="VPT7" s="344"/>
      <c r="VPU7" s="344"/>
      <c r="VPV7" s="344"/>
      <c r="VPW7" s="344"/>
      <c r="VPX7" s="344"/>
      <c r="VPY7" s="344"/>
      <c r="VPZ7" s="344"/>
      <c r="VQA7" s="344"/>
      <c r="VQB7" s="344"/>
      <c r="VQC7" s="344"/>
      <c r="VQD7" s="344"/>
      <c r="VQE7" s="344"/>
      <c r="VQF7" s="344"/>
      <c r="VQG7" s="344"/>
      <c r="VQH7" s="344"/>
      <c r="VQI7" s="344"/>
      <c r="VQJ7" s="344"/>
      <c r="VQK7" s="344"/>
      <c r="VQL7" s="344"/>
      <c r="VQM7" s="344"/>
      <c r="VQN7" s="344"/>
      <c r="VQO7" s="344"/>
      <c r="VQP7" s="344"/>
      <c r="VQQ7" s="344"/>
      <c r="VQR7" s="344"/>
      <c r="VQS7" s="344"/>
      <c r="VQT7" s="344"/>
      <c r="VQU7" s="344"/>
      <c r="VQV7" s="344"/>
      <c r="VQW7" s="344"/>
      <c r="VQX7" s="344"/>
      <c r="VQY7" s="344"/>
      <c r="VQZ7" s="344"/>
      <c r="VRA7" s="344"/>
      <c r="VRB7" s="344"/>
      <c r="VRC7" s="344"/>
      <c r="VRD7" s="344"/>
      <c r="VRE7" s="344"/>
      <c r="VRF7" s="344"/>
      <c r="VRG7" s="344"/>
      <c r="VRH7" s="344"/>
      <c r="VRI7" s="344"/>
      <c r="VRJ7" s="344"/>
      <c r="VRK7" s="344"/>
      <c r="VRL7" s="344"/>
      <c r="VRM7" s="344"/>
      <c r="VRN7" s="344"/>
      <c r="VRO7" s="344"/>
      <c r="VRP7" s="344"/>
      <c r="VRQ7" s="344"/>
      <c r="VRR7" s="344"/>
      <c r="VRS7" s="344"/>
      <c r="VRT7" s="344"/>
      <c r="VRU7" s="344"/>
      <c r="VRV7" s="344"/>
      <c r="VRW7" s="344"/>
      <c r="VRX7" s="344"/>
      <c r="VRY7" s="344"/>
      <c r="VRZ7" s="344"/>
      <c r="VSA7" s="344"/>
      <c r="VSB7" s="344"/>
      <c r="VSC7" s="344"/>
      <c r="VSD7" s="344"/>
      <c r="VSE7" s="344"/>
      <c r="VSF7" s="344"/>
      <c r="VSG7" s="344"/>
      <c r="VSH7" s="344"/>
      <c r="VSI7" s="344"/>
      <c r="VSJ7" s="344"/>
      <c r="VSK7" s="344"/>
      <c r="VSL7" s="344"/>
      <c r="VSM7" s="344"/>
      <c r="VSN7" s="344"/>
      <c r="VSO7" s="344"/>
      <c r="VSP7" s="344"/>
      <c r="VSQ7" s="344"/>
      <c r="VSR7" s="344"/>
      <c r="VSS7" s="344"/>
      <c r="VST7" s="344"/>
      <c r="VSU7" s="344"/>
      <c r="VSV7" s="344"/>
      <c r="VSW7" s="344"/>
      <c r="VSX7" s="344"/>
      <c r="VSY7" s="344"/>
      <c r="VSZ7" s="344"/>
      <c r="VTA7" s="344"/>
      <c r="VTB7" s="344"/>
      <c r="VTC7" s="344"/>
      <c r="VTD7" s="344"/>
      <c r="VTE7" s="344"/>
      <c r="VTF7" s="344"/>
      <c r="VTG7" s="344"/>
      <c r="VTH7" s="344"/>
      <c r="VTI7" s="344"/>
      <c r="VTJ7" s="344"/>
      <c r="VTK7" s="344"/>
      <c r="VTL7" s="344"/>
      <c r="VTM7" s="344"/>
      <c r="VTN7" s="344"/>
      <c r="VTO7" s="344"/>
      <c r="VTP7" s="344"/>
      <c r="VTQ7" s="344"/>
      <c r="VTR7" s="344"/>
      <c r="VTS7" s="344"/>
      <c r="VTT7" s="344"/>
      <c r="VTU7" s="344"/>
      <c r="VTV7" s="344"/>
      <c r="VTW7" s="344"/>
      <c r="VTX7" s="344"/>
      <c r="VTY7" s="344"/>
      <c r="VTZ7" s="344"/>
      <c r="VUA7" s="344"/>
      <c r="VUB7" s="344"/>
      <c r="VUC7" s="344"/>
      <c r="VUD7" s="344"/>
      <c r="VUE7" s="344"/>
      <c r="VUF7" s="344"/>
      <c r="VUG7" s="344"/>
      <c r="VUH7" s="344"/>
      <c r="VUI7" s="344"/>
      <c r="VUJ7" s="344"/>
      <c r="VUK7" s="344"/>
      <c r="VUL7" s="344"/>
      <c r="VUM7" s="344"/>
      <c r="VUN7" s="344"/>
      <c r="VUO7" s="344"/>
      <c r="VUP7" s="344"/>
      <c r="VUQ7" s="344"/>
      <c r="VUR7" s="344"/>
      <c r="VUS7" s="344"/>
      <c r="VUT7" s="344"/>
      <c r="VUU7" s="344"/>
      <c r="VUV7" s="344"/>
      <c r="VUW7" s="344"/>
      <c r="VUX7" s="344"/>
      <c r="VUY7" s="344"/>
      <c r="VUZ7" s="344"/>
      <c r="VVA7" s="344"/>
      <c r="VVB7" s="344"/>
      <c r="VVC7" s="344"/>
      <c r="VVD7" s="344"/>
      <c r="VVE7" s="344"/>
      <c r="VVF7" s="344"/>
      <c r="VVG7" s="344"/>
      <c r="VVH7" s="344"/>
      <c r="VVI7" s="344"/>
      <c r="VVJ7" s="344"/>
      <c r="VVK7" s="344"/>
      <c r="VVL7" s="344"/>
      <c r="VVM7" s="344"/>
      <c r="VVN7" s="344"/>
      <c r="VVO7" s="344"/>
      <c r="VVP7" s="344"/>
      <c r="VVQ7" s="344"/>
      <c r="VVR7" s="344"/>
      <c r="VVS7" s="344"/>
      <c r="VVT7" s="344"/>
      <c r="VVU7" s="344"/>
      <c r="VVV7" s="344"/>
      <c r="VVW7" s="344"/>
      <c r="VVX7" s="344"/>
      <c r="VVY7" s="344"/>
      <c r="VVZ7" s="344"/>
      <c r="VWA7" s="344"/>
      <c r="VWB7" s="344"/>
      <c r="VWC7" s="344"/>
      <c r="VWD7" s="344"/>
      <c r="VWE7" s="344"/>
      <c r="VWF7" s="344"/>
      <c r="VWG7" s="344"/>
      <c r="VWH7" s="344"/>
      <c r="VWI7" s="344"/>
      <c r="VWJ7" s="344"/>
      <c r="VWK7" s="344"/>
      <c r="VWL7" s="344"/>
      <c r="VWM7" s="344"/>
      <c r="VWN7" s="344"/>
      <c r="VWO7" s="344"/>
      <c r="VWP7" s="344"/>
      <c r="VWQ7" s="344"/>
      <c r="VWR7" s="344"/>
      <c r="VWS7" s="344"/>
      <c r="VWT7" s="344"/>
      <c r="VWU7" s="344"/>
      <c r="VWV7" s="344"/>
      <c r="VWW7" s="344"/>
      <c r="VWX7" s="344"/>
      <c r="VWY7" s="344"/>
      <c r="VWZ7" s="344"/>
      <c r="VXA7" s="344"/>
      <c r="VXB7" s="344"/>
      <c r="VXC7" s="344"/>
      <c r="VXD7" s="344"/>
      <c r="VXE7" s="344"/>
      <c r="VXF7" s="344"/>
      <c r="VXG7" s="344"/>
      <c r="VXH7" s="344"/>
      <c r="VXI7" s="344"/>
      <c r="VXJ7" s="344"/>
      <c r="VXK7" s="344"/>
      <c r="VXL7" s="344"/>
      <c r="VXM7" s="344"/>
      <c r="VXN7" s="344"/>
      <c r="VXO7" s="344"/>
      <c r="VXP7" s="344"/>
      <c r="VXQ7" s="344"/>
      <c r="VXR7" s="344"/>
      <c r="VXS7" s="344"/>
      <c r="VXT7" s="344"/>
      <c r="VXU7" s="344"/>
      <c r="VXV7" s="344"/>
      <c r="VXW7" s="344"/>
      <c r="VXX7" s="344"/>
      <c r="VXY7" s="344"/>
      <c r="VXZ7" s="344"/>
      <c r="VYA7" s="344"/>
      <c r="VYB7" s="344"/>
      <c r="VYC7" s="344"/>
      <c r="VYD7" s="344"/>
      <c r="VYE7" s="344"/>
      <c r="VYF7" s="344"/>
      <c r="VYG7" s="344"/>
      <c r="VYH7" s="344"/>
      <c r="VYI7" s="344"/>
      <c r="VYJ7" s="344"/>
      <c r="VYK7" s="344"/>
      <c r="VYL7" s="344"/>
      <c r="VYM7" s="344"/>
      <c r="VYN7" s="344"/>
      <c r="VYO7" s="344"/>
      <c r="VYP7" s="344"/>
      <c r="VYQ7" s="344"/>
      <c r="VYR7" s="344"/>
      <c r="VYS7" s="344"/>
      <c r="VYT7" s="344"/>
      <c r="VYU7" s="344"/>
      <c r="VYV7" s="344"/>
      <c r="VYW7" s="344"/>
      <c r="VYX7" s="344"/>
      <c r="VYY7" s="344"/>
      <c r="VYZ7" s="344"/>
      <c r="VZA7" s="344"/>
      <c r="VZB7" s="344"/>
      <c r="VZC7" s="344"/>
      <c r="VZD7" s="344"/>
      <c r="VZE7" s="344"/>
      <c r="VZF7" s="344"/>
      <c r="VZG7" s="344"/>
      <c r="VZH7" s="344"/>
      <c r="VZI7" s="344"/>
      <c r="VZJ7" s="344"/>
      <c r="VZK7" s="344"/>
      <c r="VZL7" s="344"/>
      <c r="VZM7" s="344"/>
      <c r="VZN7" s="344"/>
      <c r="VZO7" s="344"/>
      <c r="VZP7" s="344"/>
      <c r="VZQ7" s="344"/>
      <c r="VZR7" s="344"/>
      <c r="VZS7" s="344"/>
      <c r="VZT7" s="344"/>
      <c r="VZU7" s="344"/>
      <c r="VZV7" s="344"/>
      <c r="VZW7" s="344"/>
      <c r="VZX7" s="344"/>
      <c r="VZY7" s="344"/>
      <c r="VZZ7" s="344"/>
      <c r="WAA7" s="344"/>
      <c r="WAB7" s="344"/>
      <c r="WAC7" s="344"/>
      <c r="WAD7" s="344"/>
      <c r="WAE7" s="344"/>
      <c r="WAF7" s="344"/>
      <c r="WAG7" s="344"/>
      <c r="WAH7" s="344"/>
      <c r="WAI7" s="344"/>
      <c r="WAJ7" s="344"/>
      <c r="WAK7" s="344"/>
      <c r="WAL7" s="344"/>
      <c r="WAM7" s="344"/>
      <c r="WAN7" s="344"/>
      <c r="WAO7" s="344"/>
      <c r="WAP7" s="344"/>
      <c r="WAQ7" s="344"/>
      <c r="WAR7" s="344"/>
      <c r="WAS7" s="344"/>
      <c r="WAT7" s="344"/>
      <c r="WAU7" s="344"/>
      <c r="WAV7" s="344"/>
      <c r="WAW7" s="344"/>
      <c r="WAX7" s="344"/>
      <c r="WAY7" s="344"/>
      <c r="WAZ7" s="344"/>
      <c r="WBA7" s="344"/>
      <c r="WBB7" s="344"/>
      <c r="WBC7" s="344"/>
      <c r="WBD7" s="344"/>
      <c r="WBE7" s="344"/>
      <c r="WBF7" s="344"/>
      <c r="WBG7" s="344"/>
      <c r="WBH7" s="344"/>
      <c r="WBI7" s="344"/>
      <c r="WBJ7" s="344"/>
      <c r="WBK7" s="344"/>
      <c r="WBL7" s="344"/>
      <c r="WBM7" s="344"/>
      <c r="WBN7" s="344"/>
      <c r="WBO7" s="344"/>
      <c r="WBP7" s="344"/>
      <c r="WBQ7" s="344"/>
      <c r="WBR7" s="344"/>
      <c r="WBS7" s="344"/>
      <c r="WBT7" s="344"/>
      <c r="WBU7" s="344"/>
      <c r="WBV7" s="344"/>
      <c r="WBW7" s="344"/>
      <c r="WBX7" s="344"/>
      <c r="WBY7" s="344"/>
      <c r="WBZ7" s="344"/>
      <c r="WCA7" s="344"/>
      <c r="WCB7" s="344"/>
      <c r="WCC7" s="344"/>
      <c r="WCD7" s="344"/>
      <c r="WCE7" s="344"/>
      <c r="WCF7" s="344"/>
      <c r="WCG7" s="344"/>
      <c r="WCH7" s="344"/>
      <c r="WCI7" s="344"/>
      <c r="WCJ7" s="344"/>
      <c r="WCK7" s="344"/>
      <c r="WCL7" s="344"/>
      <c r="WCM7" s="344"/>
      <c r="WCN7" s="344"/>
      <c r="WCO7" s="344"/>
      <c r="WCP7" s="344"/>
      <c r="WCQ7" s="344"/>
      <c r="WCR7" s="344"/>
      <c r="WCS7" s="344"/>
      <c r="WCT7" s="344"/>
      <c r="WCU7" s="344"/>
      <c r="WCV7" s="344"/>
      <c r="WCW7" s="344"/>
      <c r="WCX7" s="344"/>
      <c r="WCY7" s="344"/>
      <c r="WCZ7" s="344"/>
      <c r="WDA7" s="344"/>
      <c r="WDB7" s="344"/>
      <c r="WDC7" s="344"/>
      <c r="WDD7" s="344"/>
      <c r="WDE7" s="344"/>
      <c r="WDF7" s="344"/>
      <c r="WDG7" s="344"/>
      <c r="WDH7" s="344"/>
      <c r="WDI7" s="344"/>
      <c r="WDJ7" s="344"/>
      <c r="WDK7" s="344"/>
      <c r="WDL7" s="344"/>
      <c r="WDM7" s="344"/>
      <c r="WDN7" s="344"/>
      <c r="WDO7" s="344"/>
      <c r="WDP7" s="344"/>
      <c r="WDQ7" s="344"/>
      <c r="WDR7" s="344"/>
      <c r="WDS7" s="344"/>
      <c r="WDT7" s="344"/>
      <c r="WDU7" s="344"/>
      <c r="WDV7" s="344"/>
      <c r="WDW7" s="344"/>
      <c r="WDX7" s="344"/>
      <c r="WDY7" s="344"/>
      <c r="WDZ7" s="344"/>
      <c r="WEA7" s="344"/>
      <c r="WEB7" s="344"/>
      <c r="WEC7" s="344"/>
      <c r="WED7" s="344"/>
      <c r="WEE7" s="344"/>
      <c r="WEF7" s="344"/>
      <c r="WEG7" s="344"/>
      <c r="WEH7" s="344"/>
      <c r="WEI7" s="344"/>
      <c r="WEJ7" s="344"/>
      <c r="WEK7" s="344"/>
      <c r="WEL7" s="344"/>
      <c r="WEM7" s="344"/>
      <c r="WEN7" s="344"/>
      <c r="WEO7" s="344"/>
      <c r="WEP7" s="344"/>
      <c r="WEQ7" s="344"/>
      <c r="WER7" s="344"/>
      <c r="WES7" s="344"/>
      <c r="WET7" s="344"/>
      <c r="WEU7" s="344"/>
      <c r="WEV7" s="344"/>
      <c r="WEW7" s="344"/>
      <c r="WEX7" s="344"/>
      <c r="WEY7" s="344"/>
      <c r="WEZ7" s="344"/>
      <c r="WFA7" s="344"/>
      <c r="WFB7" s="344"/>
      <c r="WFC7" s="344"/>
      <c r="WFD7" s="344"/>
      <c r="WFE7" s="344"/>
      <c r="WFF7" s="344"/>
      <c r="WFG7" s="344"/>
      <c r="WFH7" s="344"/>
      <c r="WFI7" s="344"/>
      <c r="WFJ7" s="344"/>
      <c r="WFK7" s="344"/>
      <c r="WFL7" s="344"/>
      <c r="WFM7" s="344"/>
      <c r="WFN7" s="344"/>
      <c r="WFO7" s="344"/>
      <c r="WFP7" s="344"/>
      <c r="WFQ7" s="344"/>
      <c r="WFR7" s="344"/>
      <c r="WFS7" s="344"/>
      <c r="WFT7" s="344"/>
      <c r="WFU7" s="344"/>
      <c r="WFV7" s="344"/>
      <c r="WFW7" s="344"/>
      <c r="WFX7" s="344"/>
      <c r="WFY7" s="344"/>
      <c r="WFZ7" s="344"/>
      <c r="WGA7" s="344"/>
      <c r="WGB7" s="344"/>
      <c r="WGC7" s="344"/>
      <c r="WGD7" s="344"/>
      <c r="WGE7" s="344"/>
      <c r="WGF7" s="344"/>
      <c r="WGG7" s="344"/>
      <c r="WGH7" s="344"/>
      <c r="WGI7" s="344"/>
      <c r="WGJ7" s="344"/>
      <c r="WGK7" s="344"/>
      <c r="WGL7" s="344"/>
      <c r="WGM7" s="344"/>
      <c r="WGN7" s="344"/>
      <c r="WGO7" s="344"/>
      <c r="WGP7" s="344"/>
      <c r="WGQ7" s="344"/>
      <c r="WGR7" s="344"/>
      <c r="WGS7" s="344"/>
      <c r="WGT7" s="344"/>
      <c r="WGU7" s="344"/>
      <c r="WGV7" s="344"/>
      <c r="WGW7" s="344"/>
      <c r="WGX7" s="344"/>
      <c r="WGY7" s="344"/>
      <c r="WGZ7" s="344"/>
      <c r="WHA7" s="344"/>
      <c r="WHB7" s="344"/>
      <c r="WHC7" s="344"/>
      <c r="WHD7" s="344"/>
      <c r="WHE7" s="344"/>
      <c r="WHF7" s="344"/>
      <c r="WHG7" s="344"/>
      <c r="WHH7" s="344"/>
      <c r="WHI7" s="344"/>
      <c r="WHJ7" s="344"/>
      <c r="WHK7" s="344"/>
      <c r="WHL7" s="344"/>
      <c r="WHM7" s="344"/>
      <c r="WHN7" s="344"/>
      <c r="WHO7" s="344"/>
      <c r="WHP7" s="344"/>
      <c r="WHQ7" s="344"/>
      <c r="WHR7" s="344"/>
      <c r="WHS7" s="344"/>
      <c r="WHT7" s="344"/>
      <c r="WHU7" s="344"/>
      <c r="WHV7" s="344"/>
      <c r="WHW7" s="344"/>
      <c r="WHX7" s="344"/>
      <c r="WHY7" s="344"/>
      <c r="WHZ7" s="344"/>
      <c r="WIA7" s="344"/>
      <c r="WIB7" s="344"/>
      <c r="WIC7" s="344"/>
      <c r="WID7" s="344"/>
      <c r="WIE7" s="344"/>
      <c r="WIF7" s="344"/>
      <c r="WIG7" s="344"/>
      <c r="WIH7" s="344"/>
      <c r="WII7" s="344"/>
      <c r="WIJ7" s="344"/>
      <c r="WIK7" s="344"/>
      <c r="WIL7" s="344"/>
      <c r="WIM7" s="344"/>
      <c r="WIN7" s="344"/>
      <c r="WIO7" s="344"/>
      <c r="WIP7" s="344"/>
      <c r="WIQ7" s="344"/>
      <c r="WIR7" s="344"/>
      <c r="WIS7" s="344"/>
      <c r="WIT7" s="344"/>
      <c r="WIU7" s="344"/>
      <c r="WIV7" s="344"/>
      <c r="WIW7" s="344"/>
      <c r="WIX7" s="344"/>
      <c r="WIY7" s="344"/>
      <c r="WIZ7" s="344"/>
      <c r="WJA7" s="344"/>
      <c r="WJB7" s="344"/>
      <c r="WJC7" s="344"/>
      <c r="WJD7" s="344"/>
      <c r="WJE7" s="344"/>
      <c r="WJF7" s="344"/>
      <c r="WJG7" s="344"/>
      <c r="WJH7" s="344"/>
      <c r="WJI7" s="344"/>
      <c r="WJJ7" s="344"/>
      <c r="WJK7" s="344"/>
      <c r="WJL7" s="344"/>
      <c r="WJM7" s="344"/>
      <c r="WJN7" s="344"/>
      <c r="WJO7" s="344"/>
      <c r="WJP7" s="344"/>
      <c r="WJQ7" s="344"/>
      <c r="WJR7" s="344"/>
      <c r="WJS7" s="344"/>
      <c r="WJT7" s="344"/>
      <c r="WJU7" s="344"/>
      <c r="WJV7" s="344"/>
      <c r="WJW7" s="344"/>
      <c r="WJX7" s="344"/>
      <c r="WJY7" s="344"/>
      <c r="WJZ7" s="344"/>
      <c r="WKA7" s="344"/>
      <c r="WKB7" s="344"/>
      <c r="WKC7" s="344"/>
      <c r="WKD7" s="344"/>
      <c r="WKE7" s="344"/>
      <c r="WKF7" s="344"/>
      <c r="WKG7" s="344"/>
      <c r="WKH7" s="344"/>
      <c r="WKI7" s="344"/>
      <c r="WKJ7" s="344"/>
      <c r="WKK7" s="344"/>
      <c r="WKL7" s="344"/>
      <c r="WKM7" s="344"/>
      <c r="WKN7" s="344"/>
      <c r="WKO7" s="344"/>
      <c r="WKP7" s="344"/>
      <c r="WKQ7" s="344"/>
      <c r="WKR7" s="344"/>
      <c r="WKS7" s="344"/>
      <c r="WKT7" s="344"/>
      <c r="WKU7" s="344"/>
      <c r="WKV7" s="344"/>
      <c r="WKW7" s="344"/>
      <c r="WKX7" s="344"/>
      <c r="WKY7" s="344"/>
      <c r="WKZ7" s="344"/>
      <c r="WLA7" s="344"/>
      <c r="WLB7" s="344"/>
      <c r="WLC7" s="344"/>
      <c r="WLD7" s="344"/>
      <c r="WLE7" s="344"/>
      <c r="WLF7" s="344"/>
      <c r="WLG7" s="344"/>
      <c r="WLH7" s="344"/>
      <c r="WLI7" s="344"/>
      <c r="WLJ7" s="344"/>
      <c r="WLK7" s="344"/>
      <c r="WLL7" s="344"/>
      <c r="WLM7" s="344"/>
      <c r="WLN7" s="344"/>
      <c r="WLO7" s="344"/>
      <c r="WLP7" s="344"/>
      <c r="WLQ7" s="344"/>
      <c r="WLR7" s="344"/>
      <c r="WLS7" s="344"/>
      <c r="WLT7" s="344"/>
      <c r="WLU7" s="344"/>
      <c r="WLV7" s="344"/>
      <c r="WLW7" s="344"/>
      <c r="WLX7" s="344"/>
      <c r="WLY7" s="344"/>
      <c r="WLZ7" s="344"/>
      <c r="WMA7" s="344"/>
      <c r="WMB7" s="344"/>
      <c r="WMC7" s="344"/>
      <c r="WMD7" s="344"/>
      <c r="WME7" s="344"/>
      <c r="WMF7" s="344"/>
      <c r="WMG7" s="344"/>
      <c r="WMH7" s="344"/>
      <c r="WMI7" s="344"/>
      <c r="WMJ7" s="344"/>
      <c r="WMK7" s="344"/>
      <c r="WML7" s="344"/>
      <c r="WMM7" s="344"/>
      <c r="WMN7" s="344"/>
      <c r="WMO7" s="344"/>
      <c r="WMP7" s="344"/>
      <c r="WMQ7" s="344"/>
      <c r="WMR7" s="344"/>
      <c r="WMS7" s="344"/>
      <c r="WMT7" s="344"/>
      <c r="WMU7" s="344"/>
      <c r="WMV7" s="344"/>
      <c r="WMW7" s="344"/>
      <c r="WMX7" s="344"/>
      <c r="WMY7" s="344"/>
      <c r="WMZ7" s="344"/>
      <c r="WNA7" s="344"/>
      <c r="WNB7" s="344"/>
      <c r="WNC7" s="344"/>
      <c r="WND7" s="344"/>
      <c r="WNE7" s="344"/>
      <c r="WNF7" s="344"/>
      <c r="WNG7" s="344"/>
      <c r="WNH7" s="344"/>
      <c r="WNI7" s="344"/>
      <c r="WNJ7" s="344"/>
      <c r="WNK7" s="344"/>
      <c r="WNL7" s="344"/>
      <c r="WNM7" s="344"/>
      <c r="WNN7" s="344"/>
      <c r="WNO7" s="344"/>
      <c r="WNP7" s="344"/>
      <c r="WNQ7" s="344"/>
      <c r="WNR7" s="344"/>
      <c r="WNS7" s="344"/>
      <c r="WNT7" s="344"/>
      <c r="WNU7" s="344"/>
      <c r="WNV7" s="344"/>
      <c r="WNW7" s="344"/>
      <c r="WNX7" s="344"/>
      <c r="WNY7" s="344"/>
      <c r="WNZ7" s="344"/>
      <c r="WOA7" s="344"/>
      <c r="WOB7" s="344"/>
      <c r="WOC7" s="344"/>
      <c r="WOD7" s="344"/>
      <c r="WOE7" s="344"/>
      <c r="WOF7" s="344"/>
      <c r="WOG7" s="344"/>
      <c r="WOH7" s="344"/>
      <c r="WOI7" s="344"/>
      <c r="WOJ7" s="344"/>
      <c r="WOK7" s="344"/>
      <c r="WOL7" s="344"/>
      <c r="WOM7" s="344"/>
      <c r="WON7" s="344"/>
      <c r="WOO7" s="344"/>
      <c r="WOP7" s="344"/>
      <c r="WOQ7" s="344"/>
      <c r="WOR7" s="344"/>
      <c r="WOS7" s="344"/>
      <c r="WOT7" s="344"/>
      <c r="WOU7" s="344"/>
      <c r="WOV7" s="344"/>
      <c r="WOW7" s="344"/>
      <c r="WOX7" s="344"/>
      <c r="WOY7" s="344"/>
      <c r="WOZ7" s="344"/>
      <c r="WPA7" s="344"/>
      <c r="WPB7" s="344"/>
      <c r="WPC7" s="344"/>
      <c r="WPD7" s="344"/>
      <c r="WPE7" s="344"/>
      <c r="WPF7" s="344"/>
      <c r="WPG7" s="344"/>
      <c r="WPH7" s="344"/>
      <c r="WPI7" s="344"/>
      <c r="WPJ7" s="344"/>
      <c r="WPK7" s="344"/>
      <c r="WPL7" s="344"/>
      <c r="WPM7" s="344"/>
      <c r="WPN7" s="344"/>
      <c r="WPO7" s="344"/>
      <c r="WPP7" s="344"/>
      <c r="WPQ7" s="344"/>
      <c r="WPR7" s="344"/>
      <c r="WPS7" s="344"/>
      <c r="WPT7" s="344"/>
      <c r="WPU7" s="344"/>
      <c r="WPV7" s="344"/>
      <c r="WPW7" s="344"/>
      <c r="WPX7" s="344"/>
      <c r="WPY7" s="344"/>
      <c r="WPZ7" s="344"/>
      <c r="WQA7" s="344"/>
      <c r="WQB7" s="344"/>
      <c r="WQC7" s="344"/>
      <c r="WQD7" s="344"/>
      <c r="WQE7" s="344"/>
      <c r="WQF7" s="344"/>
      <c r="WQG7" s="344"/>
      <c r="WQH7" s="344"/>
      <c r="WQI7" s="344"/>
      <c r="WQJ7" s="344"/>
      <c r="WQK7" s="344"/>
      <c r="WQL7" s="344"/>
      <c r="WQM7" s="344"/>
      <c r="WQN7" s="344"/>
      <c r="WQO7" s="344"/>
      <c r="WQP7" s="344"/>
      <c r="WQQ7" s="344"/>
      <c r="WQR7" s="344"/>
      <c r="WQS7" s="344"/>
      <c r="WQT7" s="344"/>
      <c r="WQU7" s="344"/>
      <c r="WQV7" s="344"/>
      <c r="WQW7" s="344"/>
      <c r="WQX7" s="344"/>
      <c r="WQY7" s="344"/>
      <c r="WQZ7" s="344"/>
      <c r="WRA7" s="344"/>
      <c r="WRB7" s="344"/>
      <c r="WRC7" s="344"/>
      <c r="WRD7" s="344"/>
      <c r="WRE7" s="344"/>
      <c r="WRF7" s="344"/>
      <c r="WRG7" s="344"/>
      <c r="WRH7" s="344"/>
      <c r="WRI7" s="344"/>
      <c r="WRJ7" s="344"/>
      <c r="WRK7" s="344"/>
      <c r="WRL7" s="344"/>
      <c r="WRM7" s="344"/>
      <c r="WRN7" s="344"/>
      <c r="WRO7" s="344"/>
      <c r="WRP7" s="344"/>
      <c r="WRQ7" s="344"/>
      <c r="WRR7" s="344"/>
      <c r="WRS7" s="344"/>
      <c r="WRT7" s="344"/>
      <c r="WRU7" s="344"/>
      <c r="WRV7" s="344"/>
      <c r="WRW7" s="344"/>
      <c r="WRX7" s="344"/>
      <c r="WRY7" s="344"/>
      <c r="WRZ7" s="344"/>
      <c r="WSA7" s="344"/>
      <c r="WSB7" s="344"/>
      <c r="WSC7" s="344"/>
      <c r="WSD7" s="344"/>
      <c r="WSE7" s="344"/>
      <c r="WSF7" s="344"/>
      <c r="WSG7" s="344"/>
      <c r="WSH7" s="344"/>
      <c r="WSI7" s="344"/>
      <c r="WSJ7" s="344"/>
      <c r="WSK7" s="344"/>
      <c r="WSL7" s="344"/>
      <c r="WSM7" s="344"/>
      <c r="WSN7" s="344"/>
      <c r="WSO7" s="344"/>
      <c r="WSP7" s="344"/>
      <c r="WSQ7" s="344"/>
      <c r="WSR7" s="344"/>
      <c r="WSS7" s="344"/>
      <c r="WST7" s="344"/>
      <c r="WSU7" s="344"/>
      <c r="WSV7" s="344"/>
      <c r="WSW7" s="344"/>
      <c r="WSX7" s="344"/>
      <c r="WSY7" s="344"/>
      <c r="WSZ7" s="344"/>
      <c r="WTA7" s="344"/>
      <c r="WTB7" s="344"/>
      <c r="WTC7" s="344"/>
      <c r="WTD7" s="344"/>
      <c r="WTE7" s="344"/>
      <c r="WTF7" s="344"/>
      <c r="WTG7" s="344"/>
      <c r="WTH7" s="344"/>
      <c r="WTI7" s="344"/>
      <c r="WTJ7" s="344"/>
      <c r="WTK7" s="344"/>
      <c r="WTL7" s="344"/>
      <c r="WTM7" s="344"/>
      <c r="WTN7" s="344"/>
      <c r="WTO7" s="344"/>
      <c r="WTP7" s="344"/>
      <c r="WTQ7" s="344"/>
      <c r="WTR7" s="344"/>
      <c r="WTS7" s="344"/>
      <c r="WTT7" s="344"/>
      <c r="WTU7" s="344"/>
      <c r="WTV7" s="344"/>
      <c r="WTW7" s="344"/>
      <c r="WTX7" s="344"/>
      <c r="WTY7" s="344"/>
      <c r="WTZ7" s="344"/>
      <c r="WUA7" s="344"/>
      <c r="WUB7" s="344"/>
      <c r="WUC7" s="344"/>
      <c r="WUD7" s="344"/>
      <c r="WUE7" s="344"/>
      <c r="WUF7" s="344"/>
      <c r="WUG7" s="344"/>
      <c r="WUH7" s="344"/>
      <c r="WUI7" s="344"/>
      <c r="WUJ7" s="344"/>
      <c r="WUK7" s="344"/>
      <c r="WUL7" s="344"/>
      <c r="WUM7" s="344"/>
      <c r="WUN7" s="344"/>
      <c r="WUO7" s="344"/>
      <c r="WUP7" s="344"/>
      <c r="WUQ7" s="344"/>
      <c r="WUR7" s="344"/>
      <c r="WUS7" s="344"/>
      <c r="WUT7" s="344"/>
      <c r="WUU7" s="344"/>
      <c r="WUV7" s="344"/>
      <c r="WUW7" s="344"/>
      <c r="WUX7" s="344"/>
      <c r="WUY7" s="344"/>
      <c r="WUZ7" s="344"/>
      <c r="WVA7" s="344"/>
      <c r="WVB7" s="344"/>
      <c r="WVC7" s="344"/>
      <c r="WVD7" s="344"/>
      <c r="WVE7" s="344"/>
      <c r="WVF7" s="344"/>
      <c r="WVG7" s="344"/>
      <c r="WVH7" s="344"/>
      <c r="WVI7" s="344"/>
      <c r="WVJ7" s="344"/>
      <c r="WVK7" s="344"/>
      <c r="WVL7" s="344"/>
      <c r="WVM7" s="344"/>
      <c r="WVN7" s="344"/>
      <c r="WVO7" s="344"/>
      <c r="WVP7" s="344"/>
      <c r="WVQ7" s="344"/>
      <c r="WVR7" s="344"/>
      <c r="WVS7" s="344"/>
      <c r="WVT7" s="344"/>
      <c r="WVU7" s="344"/>
      <c r="WVV7" s="344"/>
      <c r="WVW7" s="344"/>
      <c r="WVX7" s="344"/>
      <c r="WVY7" s="344"/>
      <c r="WVZ7" s="344"/>
      <c r="WWA7" s="344"/>
      <c r="WWB7" s="344"/>
      <c r="WWC7" s="344"/>
      <c r="WWD7" s="344"/>
      <c r="WWE7" s="344"/>
      <c r="WWF7" s="344"/>
      <c r="WWG7" s="344"/>
      <c r="WWH7" s="344"/>
      <c r="WWI7" s="344"/>
      <c r="WWJ7" s="344"/>
      <c r="WWK7" s="344"/>
      <c r="WWL7" s="344"/>
      <c r="WWM7" s="344"/>
      <c r="WWN7" s="344"/>
      <c r="WWO7" s="344"/>
      <c r="WWP7" s="344"/>
      <c r="WWQ7" s="344"/>
      <c r="WWR7" s="344"/>
      <c r="WWS7" s="344"/>
      <c r="WWT7" s="344"/>
      <c r="WWU7" s="344"/>
      <c r="WWV7" s="344"/>
      <c r="WWW7" s="344"/>
      <c r="WWX7" s="344"/>
      <c r="WWY7" s="344"/>
      <c r="WWZ7" s="344"/>
      <c r="WXA7" s="344"/>
      <c r="WXB7" s="344"/>
      <c r="WXC7" s="344"/>
      <c r="WXD7" s="344"/>
      <c r="WXE7" s="344"/>
      <c r="WXF7" s="344"/>
      <c r="WXG7" s="344"/>
      <c r="WXH7" s="344"/>
      <c r="WXI7" s="344"/>
      <c r="WXJ7" s="344"/>
      <c r="WXK7" s="344"/>
      <c r="WXL7" s="344"/>
      <c r="WXM7" s="344"/>
      <c r="WXN7" s="344"/>
      <c r="WXO7" s="344"/>
      <c r="WXP7" s="344"/>
      <c r="WXQ7" s="344"/>
      <c r="WXR7" s="344"/>
      <c r="WXS7" s="344"/>
      <c r="WXT7" s="344"/>
      <c r="WXU7" s="344"/>
      <c r="WXV7" s="344"/>
      <c r="WXW7" s="344"/>
      <c r="WXX7" s="344"/>
      <c r="WXY7" s="344"/>
      <c r="WXZ7" s="344"/>
      <c r="WYA7" s="344"/>
      <c r="WYB7" s="344"/>
      <c r="WYC7" s="344"/>
      <c r="WYD7" s="344"/>
      <c r="WYE7" s="344"/>
      <c r="WYF7" s="344"/>
      <c r="WYG7" s="344"/>
      <c r="WYH7" s="344"/>
      <c r="WYI7" s="344"/>
      <c r="WYJ7" s="344"/>
      <c r="WYK7" s="344"/>
      <c r="WYL7" s="344"/>
      <c r="WYM7" s="344"/>
      <c r="WYN7" s="344"/>
      <c r="WYO7" s="344"/>
      <c r="WYP7" s="344"/>
      <c r="WYQ7" s="344"/>
      <c r="WYR7" s="344"/>
      <c r="WYS7" s="344"/>
      <c r="WYT7" s="344"/>
      <c r="WYU7" s="344"/>
      <c r="WYV7" s="344"/>
      <c r="WYW7" s="344"/>
      <c r="WYX7" s="344"/>
      <c r="WYY7" s="344"/>
      <c r="WYZ7" s="344"/>
      <c r="WZA7" s="344"/>
      <c r="WZB7" s="344"/>
      <c r="WZC7" s="344"/>
      <c r="WZD7" s="344"/>
      <c r="WZE7" s="344"/>
      <c r="WZF7" s="344"/>
      <c r="WZG7" s="344"/>
      <c r="WZH7" s="344"/>
      <c r="WZI7" s="344"/>
      <c r="WZJ7" s="344"/>
      <c r="WZK7" s="344"/>
      <c r="WZL7" s="344"/>
      <c r="WZM7" s="344"/>
      <c r="WZN7" s="344"/>
      <c r="WZO7" s="344"/>
      <c r="WZP7" s="344"/>
      <c r="WZQ7" s="344"/>
      <c r="WZR7" s="344"/>
      <c r="WZS7" s="344"/>
      <c r="WZT7" s="344"/>
      <c r="WZU7" s="344"/>
      <c r="WZV7" s="344"/>
      <c r="WZW7" s="344"/>
      <c r="WZX7" s="344"/>
      <c r="WZY7" s="344"/>
      <c r="WZZ7" s="344"/>
      <c r="XAA7" s="344"/>
      <c r="XAB7" s="344"/>
      <c r="XAC7" s="344"/>
      <c r="XAD7" s="344"/>
      <c r="XAE7" s="344"/>
      <c r="XAF7" s="344"/>
      <c r="XAG7" s="344"/>
      <c r="XAH7" s="344"/>
      <c r="XAI7" s="344"/>
      <c r="XAJ7" s="344"/>
      <c r="XAK7" s="344"/>
      <c r="XAL7" s="344"/>
      <c r="XAM7" s="344"/>
      <c r="XAN7" s="344"/>
      <c r="XAO7" s="344"/>
      <c r="XAP7" s="344"/>
      <c r="XAQ7" s="344"/>
      <c r="XAR7" s="344"/>
      <c r="XAS7" s="344"/>
      <c r="XAT7" s="344"/>
      <c r="XAU7" s="344"/>
      <c r="XAV7" s="344"/>
      <c r="XAW7" s="344"/>
      <c r="XAX7" s="344"/>
      <c r="XAY7" s="344"/>
      <c r="XAZ7" s="344"/>
      <c r="XBA7" s="344"/>
      <c r="XBB7" s="344"/>
      <c r="XBC7" s="344"/>
      <c r="XBD7" s="344"/>
      <c r="XBE7" s="344"/>
      <c r="XBF7" s="344"/>
      <c r="XBG7" s="344"/>
      <c r="XBH7" s="344"/>
      <c r="XBI7" s="344"/>
      <c r="XBJ7" s="344"/>
      <c r="XBK7" s="344"/>
      <c r="XBL7" s="344"/>
      <c r="XBM7" s="344"/>
      <c r="XBN7" s="344"/>
      <c r="XBO7" s="344"/>
      <c r="XBP7" s="344"/>
      <c r="XBQ7" s="344"/>
      <c r="XBR7" s="344"/>
      <c r="XBS7" s="344"/>
      <c r="XBT7" s="344"/>
      <c r="XBU7" s="344"/>
      <c r="XBV7" s="344"/>
      <c r="XBW7" s="344"/>
      <c r="XBX7" s="344"/>
      <c r="XBY7" s="344"/>
      <c r="XBZ7" s="344"/>
      <c r="XCA7" s="344"/>
      <c r="XCB7" s="344"/>
      <c r="XCC7" s="344"/>
      <c r="XCD7" s="344"/>
      <c r="XCE7" s="344"/>
      <c r="XCF7" s="344"/>
      <c r="XCG7" s="344"/>
      <c r="XCH7" s="344"/>
      <c r="XCI7" s="344"/>
      <c r="XCJ7" s="344"/>
      <c r="XCK7" s="344"/>
      <c r="XCL7" s="344"/>
      <c r="XCM7" s="344"/>
      <c r="XCN7" s="344"/>
      <c r="XCO7" s="344"/>
      <c r="XCP7" s="344"/>
      <c r="XCQ7" s="344"/>
      <c r="XCR7" s="344"/>
      <c r="XCS7" s="344"/>
      <c r="XCT7" s="344"/>
      <c r="XCU7" s="344"/>
      <c r="XCV7" s="344"/>
      <c r="XCW7" s="344"/>
      <c r="XCX7" s="344"/>
      <c r="XCY7" s="344"/>
      <c r="XCZ7" s="344"/>
      <c r="XDA7" s="344"/>
      <c r="XDB7" s="344"/>
      <c r="XDC7" s="344"/>
      <c r="XDD7" s="344"/>
      <c r="XDE7" s="344"/>
      <c r="XDF7" s="344"/>
      <c r="XDG7" s="344"/>
      <c r="XDH7" s="344"/>
      <c r="XDI7" s="344"/>
      <c r="XDJ7" s="344"/>
      <c r="XDK7" s="344"/>
      <c r="XDL7" s="344"/>
      <c r="XDM7" s="344"/>
      <c r="XDN7" s="344"/>
      <c r="XDO7" s="344"/>
      <c r="XDP7" s="344"/>
      <c r="XDQ7" s="344"/>
      <c r="XDR7" s="344"/>
      <c r="XDS7" s="344"/>
      <c r="XDT7" s="344"/>
      <c r="XDU7" s="344"/>
      <c r="XDV7" s="344"/>
      <c r="XDW7" s="344"/>
      <c r="XDX7" s="344"/>
      <c r="XDY7" s="344"/>
      <c r="XDZ7" s="344"/>
      <c r="XEA7" s="344"/>
      <c r="XEB7" s="344"/>
      <c r="XEC7" s="344"/>
      <c r="XED7" s="344"/>
      <c r="XEE7" s="344"/>
      <c r="XEF7" s="344"/>
      <c r="XEG7" s="344"/>
      <c r="XEH7" s="344"/>
      <c r="XEI7" s="344"/>
      <c r="XEJ7" s="344"/>
      <c r="XEK7" s="344"/>
      <c r="XEL7" s="344"/>
      <c r="XEM7" s="344"/>
      <c r="XEN7" s="344"/>
      <c r="XEO7" s="344"/>
      <c r="XEP7" s="344"/>
      <c r="XEQ7" s="344"/>
      <c r="XER7" s="344"/>
      <c r="XES7" s="344"/>
      <c r="XET7" s="344"/>
      <c r="XEU7" s="344"/>
      <c r="XEV7" s="344"/>
      <c r="XEW7" s="344"/>
      <c r="XEX7" s="344"/>
      <c r="XEY7" s="344"/>
      <c r="XEZ7" s="344"/>
      <c r="XFA7" s="344"/>
      <c r="XFB7" s="344"/>
      <c r="XFC7" s="344"/>
      <c r="XFD7" s="344"/>
    </row>
    <row r="8" spans="1:16384" s="143" customFormat="1" ht="17.25" customHeight="1" x14ac:dyDescent="0.2">
      <c r="A8" s="338" t="s">
        <v>430</v>
      </c>
      <c r="B8" s="338"/>
      <c r="C8" s="338"/>
      <c r="D8" s="338"/>
      <c r="E8" s="338"/>
      <c r="F8" s="338"/>
      <c r="G8" s="338"/>
      <c r="H8" s="338"/>
      <c r="I8" s="338"/>
      <c r="J8" s="338"/>
      <c r="K8" s="338"/>
      <c r="L8" s="338"/>
      <c r="M8" s="338"/>
      <c r="N8" s="338"/>
      <c r="O8" s="338"/>
      <c r="P8" s="338"/>
      <c r="Q8" s="338"/>
      <c r="R8" s="338"/>
      <c r="S8" s="338"/>
      <c r="T8" s="338"/>
      <c r="U8" s="338"/>
      <c r="V8" s="338"/>
      <c r="W8" s="338"/>
      <c r="X8" s="338"/>
      <c r="Y8" s="338"/>
      <c r="Z8" s="338"/>
      <c r="AA8" s="338"/>
      <c r="AB8" s="338"/>
      <c r="AC8" s="338"/>
      <c r="AD8" s="338"/>
      <c r="AE8" s="338"/>
      <c r="AF8" s="338"/>
      <c r="AG8" s="338"/>
      <c r="AH8" s="338"/>
      <c r="AI8" s="338"/>
      <c r="AJ8" s="338"/>
      <c r="AK8" s="338"/>
      <c r="AL8" s="338"/>
      <c r="AM8" s="338"/>
      <c r="AN8" s="338"/>
      <c r="AO8" s="338"/>
      <c r="AP8" s="338"/>
      <c r="AQ8" s="338"/>
      <c r="AR8" s="338"/>
      <c r="AS8" s="338"/>
      <c r="AT8" s="338"/>
      <c r="AU8" s="338"/>
      <c r="AV8" s="338"/>
      <c r="AW8" s="338"/>
      <c r="AX8" s="338"/>
      <c r="AY8" s="338"/>
      <c r="AZ8" s="338"/>
      <c r="BA8" s="338"/>
      <c r="BB8" s="338"/>
      <c r="BC8" s="338"/>
      <c r="BD8" s="338"/>
      <c r="BE8" s="338"/>
      <c r="BF8" s="338"/>
      <c r="BG8" s="338"/>
      <c r="BH8" s="338"/>
      <c r="BI8" s="338"/>
      <c r="BJ8" s="338"/>
      <c r="BK8" s="338"/>
      <c r="BL8" s="338"/>
      <c r="BM8" s="338"/>
      <c r="BN8" s="338"/>
      <c r="BO8" s="338"/>
      <c r="BP8" s="338"/>
      <c r="BQ8" s="338"/>
      <c r="BR8" s="338"/>
      <c r="BS8" s="338"/>
      <c r="BT8" s="338"/>
      <c r="BU8" s="338"/>
      <c r="BV8" s="338"/>
      <c r="BW8" s="338"/>
      <c r="BX8" s="338"/>
      <c r="BY8" s="338"/>
      <c r="BZ8" s="338"/>
      <c r="CA8" s="338"/>
      <c r="CB8" s="338"/>
      <c r="CC8" s="338"/>
      <c r="CD8" s="338"/>
      <c r="CE8" s="338"/>
      <c r="CF8" s="338"/>
      <c r="CG8" s="338"/>
      <c r="CH8" s="338"/>
      <c r="CI8" s="338"/>
      <c r="CJ8" s="338"/>
      <c r="CK8" s="338"/>
      <c r="CL8" s="338"/>
      <c r="CM8" s="338"/>
      <c r="CN8" s="338"/>
      <c r="CO8" s="338"/>
      <c r="CP8" s="338"/>
      <c r="CQ8" s="338"/>
      <c r="CR8" s="338"/>
      <c r="CS8" s="338"/>
      <c r="CT8" s="338"/>
      <c r="CU8" s="338"/>
      <c r="CV8" s="338"/>
      <c r="CW8" s="338"/>
      <c r="CX8" s="338"/>
      <c r="CY8" s="338"/>
      <c r="CZ8" s="338"/>
      <c r="DA8" s="338"/>
      <c r="DB8" s="338"/>
      <c r="DC8" s="338"/>
      <c r="DD8" s="338"/>
      <c r="DE8" s="338"/>
      <c r="DF8" s="338"/>
      <c r="DG8" s="338"/>
      <c r="DH8" s="338"/>
      <c r="DI8" s="338"/>
      <c r="DJ8" s="338"/>
      <c r="DK8" s="338"/>
      <c r="DL8" s="338"/>
      <c r="DM8" s="338"/>
      <c r="DN8" s="338"/>
      <c r="DO8" s="338"/>
      <c r="DP8" s="338"/>
      <c r="DQ8" s="338"/>
      <c r="DR8" s="338"/>
      <c r="DS8" s="338"/>
      <c r="DT8" s="338"/>
      <c r="DU8" s="338"/>
      <c r="DV8" s="338"/>
      <c r="DW8" s="338"/>
      <c r="DX8" s="338"/>
      <c r="DY8" s="338"/>
      <c r="DZ8" s="338"/>
      <c r="EA8" s="338"/>
      <c r="EB8" s="338"/>
      <c r="EC8" s="338"/>
      <c r="ED8" s="338"/>
      <c r="EE8" s="338"/>
      <c r="EF8" s="338"/>
      <c r="EG8" s="338"/>
      <c r="EH8" s="338"/>
      <c r="EI8" s="338"/>
      <c r="EJ8" s="338"/>
      <c r="EK8" s="338"/>
      <c r="EL8" s="338"/>
      <c r="EM8" s="338"/>
      <c r="EN8" s="338"/>
      <c r="EO8" s="338"/>
      <c r="EP8" s="338"/>
      <c r="EQ8" s="338"/>
      <c r="ER8" s="338"/>
      <c r="ES8" s="338"/>
      <c r="ET8" s="338"/>
      <c r="EU8" s="338"/>
      <c r="EV8" s="338"/>
      <c r="EW8" s="338"/>
      <c r="EX8" s="338"/>
      <c r="EY8" s="338"/>
      <c r="EZ8" s="338"/>
      <c r="FA8" s="338"/>
      <c r="FB8" s="338"/>
      <c r="FC8" s="338"/>
      <c r="FD8" s="338"/>
      <c r="FE8" s="338"/>
      <c r="FF8" s="338"/>
      <c r="FG8" s="338"/>
      <c r="FH8" s="338"/>
      <c r="FI8" s="338"/>
      <c r="FJ8" s="338"/>
      <c r="FK8" s="338"/>
      <c r="FL8" s="338"/>
      <c r="FM8" s="338"/>
      <c r="FN8" s="338"/>
      <c r="FO8" s="338"/>
      <c r="FP8" s="338"/>
      <c r="FQ8" s="338"/>
      <c r="FR8" s="338"/>
      <c r="FS8" s="338"/>
      <c r="FT8" s="338"/>
      <c r="FU8" s="338"/>
      <c r="FV8" s="338"/>
      <c r="FW8" s="338"/>
      <c r="FX8" s="338"/>
      <c r="FY8" s="338"/>
      <c r="FZ8" s="338"/>
      <c r="GA8" s="338"/>
      <c r="GB8" s="338"/>
      <c r="GC8" s="338"/>
      <c r="GD8" s="338"/>
      <c r="GE8" s="338"/>
      <c r="GF8" s="338"/>
      <c r="GG8" s="338"/>
      <c r="GH8" s="338"/>
      <c r="GI8" s="338"/>
      <c r="GJ8" s="338"/>
      <c r="GK8" s="338"/>
      <c r="GL8" s="338"/>
      <c r="GM8" s="338"/>
      <c r="GN8" s="338"/>
      <c r="GO8" s="338"/>
      <c r="GP8" s="338"/>
      <c r="GQ8" s="338"/>
      <c r="GR8" s="338"/>
      <c r="GS8" s="338"/>
      <c r="GT8" s="338"/>
      <c r="GU8" s="338"/>
      <c r="GV8" s="338"/>
      <c r="GW8" s="338"/>
      <c r="GX8" s="338"/>
      <c r="GY8" s="338"/>
      <c r="GZ8" s="338"/>
      <c r="HA8" s="338"/>
      <c r="HB8" s="338"/>
      <c r="HC8" s="338"/>
      <c r="HD8" s="338"/>
      <c r="HE8" s="338"/>
      <c r="HF8" s="338"/>
      <c r="HG8" s="338"/>
      <c r="HH8" s="338"/>
      <c r="HI8" s="338"/>
      <c r="HJ8" s="338"/>
      <c r="HK8" s="338"/>
      <c r="HL8" s="338"/>
      <c r="HM8" s="338"/>
      <c r="HN8" s="338"/>
      <c r="HO8" s="338"/>
      <c r="HP8" s="338"/>
      <c r="HQ8" s="338"/>
      <c r="HR8" s="338"/>
      <c r="HS8" s="338"/>
      <c r="HT8" s="338"/>
      <c r="HU8" s="338"/>
      <c r="HV8" s="338"/>
      <c r="HW8" s="338"/>
      <c r="HX8" s="338"/>
      <c r="HY8" s="338"/>
      <c r="HZ8" s="338"/>
      <c r="IA8" s="338"/>
      <c r="IB8" s="338"/>
      <c r="IC8" s="338"/>
      <c r="ID8" s="338"/>
      <c r="IE8" s="338"/>
      <c r="IF8" s="338"/>
      <c r="IG8" s="338"/>
      <c r="IH8" s="338"/>
      <c r="II8" s="338"/>
      <c r="IJ8" s="338"/>
      <c r="IK8" s="338"/>
      <c r="IL8" s="338"/>
      <c r="IM8" s="338"/>
      <c r="IN8" s="338"/>
      <c r="IO8" s="338"/>
      <c r="IP8" s="338"/>
      <c r="IQ8" s="338"/>
      <c r="IR8" s="338"/>
      <c r="IS8" s="338"/>
      <c r="IT8" s="338"/>
      <c r="IU8" s="338"/>
      <c r="IV8" s="338"/>
      <c r="IW8" s="338"/>
      <c r="IX8" s="338"/>
      <c r="IY8" s="338"/>
      <c r="IZ8" s="338"/>
      <c r="JA8" s="338"/>
      <c r="JB8" s="338"/>
      <c r="JC8" s="338"/>
      <c r="JD8" s="338"/>
      <c r="JE8" s="338"/>
      <c r="JF8" s="338"/>
      <c r="JG8" s="338"/>
      <c r="JH8" s="338"/>
      <c r="JI8" s="338"/>
      <c r="JJ8" s="338"/>
      <c r="JK8" s="338"/>
      <c r="JL8" s="338"/>
      <c r="JM8" s="338"/>
      <c r="JN8" s="338"/>
      <c r="JO8" s="338"/>
      <c r="JP8" s="338"/>
      <c r="JQ8" s="338"/>
      <c r="JR8" s="338"/>
      <c r="JS8" s="338"/>
      <c r="JT8" s="338"/>
      <c r="JU8" s="338"/>
      <c r="JV8" s="338"/>
      <c r="JW8" s="338"/>
      <c r="JX8" s="338"/>
      <c r="JY8" s="338"/>
      <c r="JZ8" s="338"/>
      <c r="KA8" s="338"/>
      <c r="KB8" s="338"/>
      <c r="KC8" s="338"/>
      <c r="KD8" s="338"/>
      <c r="KE8" s="338"/>
      <c r="KF8" s="338"/>
      <c r="KG8" s="338"/>
      <c r="KH8" s="338"/>
      <c r="KI8" s="338"/>
      <c r="KJ8" s="338"/>
      <c r="KK8" s="338"/>
      <c r="KL8" s="338"/>
      <c r="KM8" s="338"/>
      <c r="KN8" s="338"/>
      <c r="KO8" s="338"/>
      <c r="KP8" s="338"/>
      <c r="KQ8" s="338"/>
      <c r="KR8" s="338"/>
      <c r="KS8" s="338"/>
      <c r="KT8" s="338"/>
      <c r="KU8" s="338"/>
      <c r="KV8" s="338"/>
      <c r="KW8" s="338"/>
      <c r="KX8" s="338"/>
      <c r="KY8" s="338"/>
      <c r="KZ8" s="338"/>
      <c r="LA8" s="338"/>
      <c r="LB8" s="338"/>
      <c r="LC8" s="338"/>
      <c r="LD8" s="338"/>
      <c r="LE8" s="338"/>
      <c r="LF8" s="338"/>
      <c r="LG8" s="338"/>
      <c r="LH8" s="338"/>
      <c r="LI8" s="338"/>
      <c r="LJ8" s="338"/>
      <c r="LK8" s="338"/>
      <c r="LL8" s="338"/>
      <c r="LM8" s="338"/>
      <c r="LN8" s="338"/>
      <c r="LO8" s="338"/>
      <c r="LP8" s="338"/>
      <c r="LQ8" s="338"/>
      <c r="LR8" s="338"/>
      <c r="LS8" s="338"/>
      <c r="LT8" s="338"/>
      <c r="LU8" s="338"/>
      <c r="LV8" s="338"/>
      <c r="LW8" s="338"/>
      <c r="LX8" s="338"/>
      <c r="LY8" s="338"/>
      <c r="LZ8" s="338"/>
      <c r="MA8" s="338"/>
      <c r="MB8" s="338"/>
      <c r="MC8" s="338"/>
      <c r="MD8" s="338"/>
      <c r="ME8" s="338"/>
      <c r="MF8" s="338"/>
      <c r="MG8" s="338"/>
      <c r="MH8" s="338"/>
      <c r="MI8" s="338"/>
      <c r="MJ8" s="338"/>
      <c r="MK8" s="338"/>
      <c r="ML8" s="338"/>
      <c r="MM8" s="338"/>
      <c r="MN8" s="338"/>
      <c r="MO8" s="338"/>
      <c r="MP8" s="338"/>
      <c r="MQ8" s="338"/>
      <c r="MR8" s="338"/>
      <c r="MS8" s="338"/>
      <c r="MT8" s="338"/>
      <c r="MU8" s="338"/>
      <c r="MV8" s="338"/>
      <c r="MW8" s="338"/>
      <c r="MX8" s="338"/>
      <c r="MY8" s="338"/>
      <c r="MZ8" s="338"/>
      <c r="NA8" s="338"/>
      <c r="NB8" s="338"/>
      <c r="NC8" s="338"/>
      <c r="ND8" s="338"/>
      <c r="NE8" s="338"/>
      <c r="NF8" s="338"/>
      <c r="NG8" s="338"/>
      <c r="NH8" s="338"/>
      <c r="NI8" s="338"/>
      <c r="NJ8" s="338"/>
      <c r="NK8" s="338"/>
      <c r="NL8" s="338"/>
      <c r="NM8" s="338"/>
      <c r="NN8" s="338"/>
      <c r="NO8" s="338"/>
      <c r="NP8" s="338"/>
      <c r="NQ8" s="338"/>
      <c r="NR8" s="338"/>
      <c r="NS8" s="338"/>
      <c r="NT8" s="338"/>
      <c r="NU8" s="338"/>
      <c r="NV8" s="338"/>
      <c r="NW8" s="338"/>
      <c r="NX8" s="338"/>
      <c r="NY8" s="338"/>
      <c r="NZ8" s="338"/>
      <c r="OA8" s="338"/>
      <c r="OB8" s="338"/>
      <c r="OC8" s="338"/>
      <c r="OD8" s="338"/>
      <c r="OE8" s="338"/>
      <c r="OF8" s="338"/>
      <c r="OG8" s="338"/>
      <c r="OH8" s="338"/>
      <c r="OI8" s="338"/>
      <c r="OJ8" s="338"/>
      <c r="OK8" s="338"/>
      <c r="OL8" s="338"/>
      <c r="OM8" s="338"/>
      <c r="ON8" s="338"/>
      <c r="OO8" s="338"/>
      <c r="OP8" s="338"/>
      <c r="OQ8" s="338"/>
      <c r="OR8" s="338"/>
      <c r="OS8" s="338"/>
      <c r="OT8" s="338"/>
      <c r="OU8" s="338"/>
      <c r="OV8" s="338"/>
      <c r="OW8" s="338"/>
      <c r="OX8" s="338"/>
      <c r="OY8" s="338"/>
      <c r="OZ8" s="338"/>
      <c r="PA8" s="338"/>
      <c r="PB8" s="338"/>
      <c r="PC8" s="338"/>
      <c r="PD8" s="338"/>
      <c r="PE8" s="338"/>
      <c r="PF8" s="338"/>
      <c r="PG8" s="338"/>
      <c r="PH8" s="338"/>
      <c r="PI8" s="338"/>
      <c r="PJ8" s="338"/>
      <c r="PK8" s="338"/>
      <c r="PL8" s="338"/>
      <c r="PM8" s="338"/>
      <c r="PN8" s="338"/>
      <c r="PO8" s="338"/>
      <c r="PP8" s="338"/>
      <c r="PQ8" s="338"/>
      <c r="PR8" s="338"/>
      <c r="PS8" s="338"/>
      <c r="PT8" s="338"/>
      <c r="PU8" s="338"/>
      <c r="PV8" s="338"/>
      <c r="PW8" s="338"/>
      <c r="PX8" s="338"/>
      <c r="PY8" s="338"/>
      <c r="PZ8" s="338"/>
      <c r="QA8" s="338"/>
      <c r="QB8" s="338"/>
      <c r="QC8" s="338"/>
      <c r="QD8" s="338"/>
      <c r="QE8" s="338"/>
      <c r="QF8" s="338"/>
      <c r="QG8" s="338"/>
      <c r="QH8" s="338"/>
      <c r="QI8" s="338"/>
      <c r="QJ8" s="338"/>
      <c r="QK8" s="338"/>
      <c r="QL8" s="338"/>
      <c r="QM8" s="338"/>
      <c r="QN8" s="338"/>
      <c r="QO8" s="338"/>
      <c r="QP8" s="338"/>
      <c r="QQ8" s="338"/>
      <c r="QR8" s="338"/>
      <c r="QS8" s="338"/>
      <c r="QT8" s="338"/>
      <c r="QU8" s="338"/>
      <c r="QV8" s="338"/>
      <c r="QW8" s="338"/>
      <c r="QX8" s="338"/>
      <c r="QY8" s="338"/>
      <c r="QZ8" s="338"/>
      <c r="RA8" s="338"/>
      <c r="RB8" s="338"/>
      <c r="RC8" s="338"/>
      <c r="RD8" s="338"/>
      <c r="RE8" s="338"/>
      <c r="RF8" s="338"/>
      <c r="RG8" s="338"/>
      <c r="RH8" s="338"/>
      <c r="RI8" s="338"/>
      <c r="RJ8" s="338"/>
      <c r="RK8" s="338"/>
      <c r="RL8" s="338"/>
      <c r="RM8" s="338"/>
      <c r="RN8" s="338"/>
      <c r="RO8" s="338"/>
      <c r="RP8" s="338"/>
      <c r="RQ8" s="338"/>
      <c r="RR8" s="338"/>
      <c r="RS8" s="338"/>
      <c r="RT8" s="338"/>
      <c r="RU8" s="338"/>
      <c r="RV8" s="338"/>
      <c r="RW8" s="338"/>
      <c r="RX8" s="338"/>
      <c r="RY8" s="338"/>
      <c r="RZ8" s="338"/>
      <c r="SA8" s="338"/>
      <c r="SB8" s="338"/>
      <c r="SC8" s="338"/>
      <c r="SD8" s="338"/>
      <c r="SE8" s="338"/>
      <c r="SF8" s="338"/>
      <c r="SG8" s="338"/>
      <c r="SH8" s="338"/>
      <c r="SI8" s="338"/>
      <c r="SJ8" s="338"/>
      <c r="SK8" s="338"/>
      <c r="SL8" s="338"/>
      <c r="SM8" s="338"/>
      <c r="SN8" s="338"/>
      <c r="SO8" s="338"/>
      <c r="SP8" s="338"/>
      <c r="SQ8" s="338"/>
      <c r="SR8" s="338"/>
      <c r="SS8" s="338"/>
      <c r="ST8" s="338"/>
      <c r="SU8" s="338"/>
      <c r="SV8" s="338"/>
      <c r="SW8" s="338"/>
      <c r="SX8" s="338"/>
      <c r="SY8" s="338"/>
      <c r="SZ8" s="338"/>
      <c r="TA8" s="338"/>
      <c r="TB8" s="338"/>
      <c r="TC8" s="338"/>
      <c r="TD8" s="338"/>
      <c r="TE8" s="338"/>
      <c r="TF8" s="338"/>
      <c r="TG8" s="338"/>
      <c r="TH8" s="338"/>
      <c r="TI8" s="338"/>
      <c r="TJ8" s="338"/>
      <c r="TK8" s="338"/>
      <c r="TL8" s="338"/>
      <c r="TM8" s="338"/>
      <c r="TN8" s="338"/>
      <c r="TO8" s="338"/>
      <c r="TP8" s="338"/>
      <c r="TQ8" s="338"/>
      <c r="TR8" s="338"/>
      <c r="TS8" s="338"/>
      <c r="TT8" s="338"/>
      <c r="TU8" s="338"/>
      <c r="TV8" s="338"/>
      <c r="TW8" s="338"/>
      <c r="TX8" s="338"/>
      <c r="TY8" s="338"/>
      <c r="TZ8" s="338"/>
      <c r="UA8" s="338"/>
      <c r="UB8" s="338"/>
      <c r="UC8" s="338"/>
      <c r="UD8" s="338"/>
      <c r="UE8" s="338"/>
      <c r="UF8" s="338"/>
      <c r="UG8" s="338"/>
      <c r="UH8" s="338"/>
      <c r="UI8" s="338"/>
      <c r="UJ8" s="338"/>
      <c r="UK8" s="338"/>
      <c r="UL8" s="338"/>
      <c r="UM8" s="338"/>
      <c r="UN8" s="338"/>
      <c r="UO8" s="338"/>
      <c r="UP8" s="338"/>
      <c r="UQ8" s="338"/>
      <c r="UR8" s="338"/>
      <c r="US8" s="338"/>
      <c r="UT8" s="338"/>
      <c r="UU8" s="338"/>
      <c r="UV8" s="338"/>
      <c r="UW8" s="338"/>
      <c r="UX8" s="338"/>
      <c r="UY8" s="338"/>
      <c r="UZ8" s="338"/>
      <c r="VA8" s="338"/>
      <c r="VB8" s="338"/>
      <c r="VC8" s="338"/>
      <c r="VD8" s="338"/>
      <c r="VE8" s="338"/>
      <c r="VF8" s="338"/>
      <c r="VG8" s="338"/>
      <c r="VH8" s="338"/>
      <c r="VI8" s="338"/>
      <c r="VJ8" s="338"/>
      <c r="VK8" s="338"/>
      <c r="VL8" s="338"/>
      <c r="VM8" s="338"/>
      <c r="VN8" s="338"/>
      <c r="VO8" s="338"/>
      <c r="VP8" s="338"/>
      <c r="VQ8" s="338"/>
      <c r="VR8" s="338"/>
      <c r="VS8" s="338"/>
      <c r="VT8" s="338"/>
      <c r="VU8" s="338"/>
      <c r="VV8" s="338"/>
      <c r="VW8" s="338"/>
      <c r="VX8" s="338"/>
      <c r="VY8" s="338"/>
      <c r="VZ8" s="338"/>
      <c r="WA8" s="338"/>
      <c r="WB8" s="338"/>
      <c r="WC8" s="338"/>
      <c r="WD8" s="338"/>
      <c r="WE8" s="338"/>
      <c r="WF8" s="338"/>
      <c r="WG8" s="338"/>
      <c r="WH8" s="338"/>
      <c r="WI8" s="338"/>
      <c r="WJ8" s="338"/>
      <c r="WK8" s="338"/>
      <c r="WL8" s="338"/>
      <c r="WM8" s="338"/>
      <c r="WN8" s="338"/>
      <c r="WO8" s="338"/>
      <c r="WP8" s="338"/>
      <c r="WQ8" s="338"/>
      <c r="WR8" s="338"/>
      <c r="WS8" s="338"/>
      <c r="WT8" s="338"/>
      <c r="WU8" s="338"/>
      <c r="WV8" s="338"/>
      <c r="WW8" s="338"/>
      <c r="WX8" s="338"/>
      <c r="WY8" s="338"/>
      <c r="WZ8" s="338"/>
      <c r="XA8" s="338"/>
      <c r="XB8" s="338"/>
      <c r="XC8" s="338"/>
      <c r="XD8" s="338"/>
      <c r="XE8" s="338"/>
      <c r="XF8" s="338"/>
      <c r="XG8" s="338"/>
      <c r="XH8" s="338"/>
      <c r="XI8" s="338"/>
      <c r="XJ8" s="338"/>
      <c r="XK8" s="338"/>
      <c r="XL8" s="338"/>
      <c r="XM8" s="338"/>
      <c r="XN8" s="338"/>
      <c r="XO8" s="338"/>
      <c r="XP8" s="338"/>
      <c r="XQ8" s="338"/>
      <c r="XR8" s="338"/>
      <c r="XS8" s="338"/>
      <c r="XT8" s="338"/>
      <c r="XU8" s="338"/>
      <c r="XV8" s="338"/>
      <c r="XW8" s="338"/>
      <c r="XX8" s="338"/>
      <c r="XY8" s="338"/>
      <c r="XZ8" s="338"/>
      <c r="YA8" s="338"/>
      <c r="YB8" s="338"/>
      <c r="YC8" s="338"/>
      <c r="YD8" s="338"/>
      <c r="YE8" s="338"/>
      <c r="YF8" s="338"/>
      <c r="YG8" s="338"/>
      <c r="YH8" s="338"/>
      <c r="YI8" s="338"/>
      <c r="YJ8" s="338"/>
      <c r="YK8" s="338"/>
      <c r="YL8" s="338"/>
      <c r="YM8" s="338"/>
      <c r="YN8" s="338"/>
      <c r="YO8" s="338"/>
      <c r="YP8" s="338"/>
      <c r="YQ8" s="338"/>
      <c r="YR8" s="338"/>
      <c r="YS8" s="338"/>
      <c r="YT8" s="338"/>
      <c r="YU8" s="338"/>
      <c r="YV8" s="338"/>
      <c r="YW8" s="338"/>
      <c r="YX8" s="338"/>
      <c r="YY8" s="338"/>
      <c r="YZ8" s="338"/>
      <c r="ZA8" s="338"/>
      <c r="ZB8" s="338"/>
      <c r="ZC8" s="338"/>
      <c r="ZD8" s="338"/>
      <c r="ZE8" s="338"/>
      <c r="ZF8" s="338"/>
      <c r="ZG8" s="338"/>
      <c r="ZH8" s="338"/>
      <c r="ZI8" s="338"/>
      <c r="ZJ8" s="338"/>
      <c r="ZK8" s="338"/>
      <c r="ZL8" s="338"/>
      <c r="ZM8" s="338"/>
      <c r="ZN8" s="338"/>
      <c r="ZO8" s="338"/>
      <c r="ZP8" s="338"/>
      <c r="ZQ8" s="338"/>
      <c r="ZR8" s="338"/>
      <c r="ZS8" s="338"/>
      <c r="ZT8" s="338"/>
      <c r="ZU8" s="338"/>
      <c r="ZV8" s="338"/>
      <c r="ZW8" s="338"/>
      <c r="ZX8" s="338"/>
      <c r="ZY8" s="338"/>
      <c r="ZZ8" s="338"/>
      <c r="AAA8" s="338"/>
      <c r="AAB8" s="338"/>
      <c r="AAC8" s="338"/>
      <c r="AAD8" s="338"/>
      <c r="AAE8" s="338"/>
      <c r="AAF8" s="338"/>
      <c r="AAG8" s="338"/>
      <c r="AAH8" s="338"/>
      <c r="AAI8" s="338"/>
      <c r="AAJ8" s="338"/>
      <c r="AAK8" s="338"/>
      <c r="AAL8" s="338"/>
      <c r="AAM8" s="338"/>
      <c r="AAN8" s="338"/>
      <c r="AAO8" s="338"/>
      <c r="AAP8" s="338"/>
      <c r="AAQ8" s="338"/>
      <c r="AAR8" s="338"/>
      <c r="AAS8" s="338"/>
      <c r="AAT8" s="338"/>
      <c r="AAU8" s="338"/>
      <c r="AAV8" s="338"/>
      <c r="AAW8" s="338"/>
      <c r="AAX8" s="338"/>
      <c r="AAY8" s="338"/>
      <c r="AAZ8" s="338"/>
      <c r="ABA8" s="338"/>
      <c r="ABB8" s="338"/>
      <c r="ABC8" s="338"/>
      <c r="ABD8" s="338"/>
      <c r="ABE8" s="338"/>
      <c r="ABF8" s="338"/>
      <c r="ABG8" s="338"/>
      <c r="ABH8" s="338"/>
      <c r="ABI8" s="338"/>
      <c r="ABJ8" s="338"/>
      <c r="ABK8" s="338"/>
      <c r="ABL8" s="338"/>
      <c r="ABM8" s="338"/>
      <c r="ABN8" s="338"/>
      <c r="ABO8" s="338"/>
      <c r="ABP8" s="338"/>
      <c r="ABQ8" s="338"/>
      <c r="ABR8" s="338"/>
      <c r="ABS8" s="338"/>
      <c r="ABT8" s="338"/>
      <c r="ABU8" s="338"/>
      <c r="ABV8" s="338"/>
      <c r="ABW8" s="338"/>
      <c r="ABX8" s="338"/>
      <c r="ABY8" s="338"/>
      <c r="ABZ8" s="338"/>
      <c r="ACA8" s="338"/>
      <c r="ACB8" s="338"/>
      <c r="ACC8" s="338"/>
      <c r="ACD8" s="338"/>
      <c r="ACE8" s="338"/>
      <c r="ACF8" s="338"/>
      <c r="ACG8" s="338"/>
      <c r="ACH8" s="338"/>
      <c r="ACI8" s="338"/>
      <c r="ACJ8" s="338"/>
      <c r="ACK8" s="338"/>
      <c r="ACL8" s="338"/>
      <c r="ACM8" s="338"/>
      <c r="ACN8" s="338"/>
      <c r="ACO8" s="338"/>
      <c r="ACP8" s="338"/>
      <c r="ACQ8" s="338"/>
      <c r="ACR8" s="338"/>
      <c r="ACS8" s="338"/>
      <c r="ACT8" s="338"/>
      <c r="ACU8" s="338"/>
      <c r="ACV8" s="338"/>
      <c r="ACW8" s="338"/>
      <c r="ACX8" s="338"/>
      <c r="ACY8" s="338"/>
      <c r="ACZ8" s="338"/>
      <c r="ADA8" s="338"/>
      <c r="ADB8" s="338"/>
      <c r="ADC8" s="338"/>
      <c r="ADD8" s="338"/>
      <c r="ADE8" s="338"/>
      <c r="ADF8" s="338"/>
      <c r="ADG8" s="338"/>
      <c r="ADH8" s="338"/>
      <c r="ADI8" s="338"/>
      <c r="ADJ8" s="338"/>
      <c r="ADK8" s="338"/>
      <c r="ADL8" s="338"/>
      <c r="ADM8" s="338"/>
      <c r="ADN8" s="338"/>
      <c r="ADO8" s="338"/>
      <c r="ADP8" s="338"/>
      <c r="ADQ8" s="338"/>
      <c r="ADR8" s="338"/>
      <c r="ADS8" s="338"/>
      <c r="ADT8" s="338"/>
      <c r="ADU8" s="338"/>
      <c r="ADV8" s="338"/>
      <c r="ADW8" s="338"/>
      <c r="ADX8" s="338"/>
      <c r="ADY8" s="338"/>
      <c r="ADZ8" s="338"/>
      <c r="AEA8" s="338"/>
      <c r="AEB8" s="338"/>
      <c r="AEC8" s="338"/>
      <c r="AED8" s="338"/>
      <c r="AEE8" s="338"/>
      <c r="AEF8" s="338"/>
      <c r="AEG8" s="338"/>
      <c r="AEH8" s="338"/>
      <c r="AEI8" s="338"/>
      <c r="AEJ8" s="338"/>
      <c r="AEK8" s="338"/>
      <c r="AEL8" s="338"/>
      <c r="AEM8" s="338"/>
      <c r="AEN8" s="338"/>
      <c r="AEO8" s="338"/>
      <c r="AEP8" s="338"/>
      <c r="AEQ8" s="338"/>
      <c r="AER8" s="338"/>
      <c r="AES8" s="338"/>
      <c r="AET8" s="338"/>
      <c r="AEU8" s="338"/>
      <c r="AEV8" s="338"/>
      <c r="AEW8" s="338"/>
      <c r="AEX8" s="338"/>
      <c r="AEY8" s="338"/>
      <c r="AEZ8" s="338"/>
      <c r="AFA8" s="338"/>
      <c r="AFB8" s="338"/>
      <c r="AFC8" s="338"/>
      <c r="AFD8" s="338"/>
      <c r="AFE8" s="338"/>
      <c r="AFF8" s="338"/>
      <c r="AFG8" s="338"/>
      <c r="AFH8" s="338"/>
      <c r="AFI8" s="338"/>
      <c r="AFJ8" s="338"/>
      <c r="AFK8" s="338"/>
      <c r="AFL8" s="338"/>
      <c r="AFM8" s="338"/>
      <c r="AFN8" s="338"/>
      <c r="AFO8" s="338"/>
      <c r="AFP8" s="338"/>
      <c r="AFQ8" s="338"/>
      <c r="AFR8" s="338"/>
      <c r="AFS8" s="338"/>
      <c r="AFT8" s="338"/>
      <c r="AFU8" s="338"/>
      <c r="AFV8" s="338"/>
      <c r="AFW8" s="338"/>
      <c r="AFX8" s="338"/>
      <c r="AFY8" s="338"/>
      <c r="AFZ8" s="338"/>
      <c r="AGA8" s="338"/>
      <c r="AGB8" s="338"/>
      <c r="AGC8" s="338"/>
      <c r="AGD8" s="338"/>
      <c r="AGE8" s="338"/>
      <c r="AGF8" s="338"/>
      <c r="AGG8" s="338"/>
      <c r="AGH8" s="338"/>
      <c r="AGI8" s="338"/>
      <c r="AGJ8" s="338"/>
      <c r="AGK8" s="338"/>
      <c r="AGL8" s="338"/>
      <c r="AGM8" s="338"/>
      <c r="AGN8" s="338"/>
      <c r="AGO8" s="338"/>
      <c r="AGP8" s="338"/>
      <c r="AGQ8" s="338"/>
      <c r="AGR8" s="338"/>
      <c r="AGS8" s="338"/>
      <c r="AGT8" s="338"/>
      <c r="AGU8" s="338"/>
      <c r="AGV8" s="338"/>
      <c r="AGW8" s="338"/>
      <c r="AGX8" s="338"/>
      <c r="AGY8" s="338"/>
      <c r="AGZ8" s="338"/>
      <c r="AHA8" s="338"/>
      <c r="AHB8" s="338"/>
      <c r="AHC8" s="338"/>
      <c r="AHD8" s="338"/>
      <c r="AHE8" s="338"/>
      <c r="AHF8" s="338"/>
      <c r="AHG8" s="338"/>
      <c r="AHH8" s="338"/>
      <c r="AHI8" s="338"/>
      <c r="AHJ8" s="338"/>
      <c r="AHK8" s="338"/>
      <c r="AHL8" s="338"/>
      <c r="AHM8" s="338"/>
      <c r="AHN8" s="338"/>
      <c r="AHO8" s="338"/>
      <c r="AHP8" s="338"/>
      <c r="AHQ8" s="338"/>
      <c r="AHR8" s="338"/>
      <c r="AHS8" s="338"/>
      <c r="AHT8" s="338"/>
      <c r="AHU8" s="338"/>
      <c r="AHV8" s="338"/>
      <c r="AHW8" s="338"/>
      <c r="AHX8" s="338"/>
      <c r="AHY8" s="338"/>
      <c r="AHZ8" s="338"/>
      <c r="AIA8" s="338"/>
      <c r="AIB8" s="338"/>
      <c r="AIC8" s="338"/>
      <c r="AID8" s="338"/>
      <c r="AIE8" s="338"/>
      <c r="AIF8" s="338"/>
      <c r="AIG8" s="338"/>
      <c r="AIH8" s="338"/>
      <c r="AII8" s="338"/>
      <c r="AIJ8" s="338"/>
      <c r="AIK8" s="338"/>
      <c r="AIL8" s="338"/>
      <c r="AIM8" s="338"/>
      <c r="AIN8" s="338"/>
      <c r="AIO8" s="338"/>
      <c r="AIP8" s="338"/>
      <c r="AIQ8" s="338"/>
      <c r="AIR8" s="338"/>
      <c r="AIS8" s="338"/>
      <c r="AIT8" s="338"/>
      <c r="AIU8" s="338"/>
      <c r="AIV8" s="338"/>
      <c r="AIW8" s="338"/>
      <c r="AIX8" s="338"/>
      <c r="AIY8" s="338"/>
      <c r="AIZ8" s="338"/>
      <c r="AJA8" s="338"/>
      <c r="AJB8" s="338"/>
      <c r="AJC8" s="338"/>
      <c r="AJD8" s="338"/>
      <c r="AJE8" s="338"/>
      <c r="AJF8" s="338"/>
      <c r="AJG8" s="338"/>
      <c r="AJH8" s="338"/>
      <c r="AJI8" s="338"/>
      <c r="AJJ8" s="338"/>
      <c r="AJK8" s="338"/>
      <c r="AJL8" s="338"/>
      <c r="AJM8" s="338"/>
      <c r="AJN8" s="338"/>
      <c r="AJO8" s="338"/>
      <c r="AJP8" s="338"/>
      <c r="AJQ8" s="338"/>
      <c r="AJR8" s="338"/>
      <c r="AJS8" s="338"/>
      <c r="AJT8" s="338"/>
      <c r="AJU8" s="338"/>
      <c r="AJV8" s="338"/>
      <c r="AJW8" s="338"/>
      <c r="AJX8" s="338"/>
      <c r="AJY8" s="338"/>
      <c r="AJZ8" s="338"/>
      <c r="AKA8" s="338"/>
      <c r="AKB8" s="338"/>
      <c r="AKC8" s="338"/>
      <c r="AKD8" s="338"/>
      <c r="AKE8" s="338"/>
      <c r="AKF8" s="338"/>
      <c r="AKG8" s="338"/>
      <c r="AKH8" s="338"/>
      <c r="AKI8" s="338"/>
      <c r="AKJ8" s="338"/>
      <c r="AKK8" s="338"/>
      <c r="AKL8" s="338"/>
      <c r="AKM8" s="338"/>
      <c r="AKN8" s="338"/>
      <c r="AKO8" s="338"/>
      <c r="AKP8" s="338"/>
      <c r="AKQ8" s="338"/>
      <c r="AKR8" s="338"/>
      <c r="AKS8" s="338"/>
      <c r="AKT8" s="338"/>
      <c r="AKU8" s="338"/>
      <c r="AKV8" s="338"/>
      <c r="AKW8" s="338"/>
      <c r="AKX8" s="338"/>
      <c r="AKY8" s="338"/>
      <c r="AKZ8" s="338"/>
      <c r="ALA8" s="338"/>
      <c r="ALB8" s="338"/>
      <c r="ALC8" s="338"/>
      <c r="ALD8" s="338"/>
      <c r="ALE8" s="338"/>
      <c r="ALF8" s="338"/>
      <c r="ALG8" s="338"/>
      <c r="ALH8" s="338"/>
      <c r="ALI8" s="338"/>
      <c r="ALJ8" s="338"/>
      <c r="ALK8" s="338"/>
      <c r="ALL8" s="338"/>
      <c r="ALM8" s="338"/>
      <c r="ALN8" s="338"/>
      <c r="ALO8" s="338"/>
      <c r="ALP8" s="338"/>
      <c r="ALQ8" s="338"/>
      <c r="ALR8" s="338"/>
      <c r="ALS8" s="338"/>
      <c r="ALT8" s="338"/>
      <c r="ALU8" s="338"/>
      <c r="ALV8" s="338"/>
      <c r="ALW8" s="338"/>
      <c r="ALX8" s="338"/>
      <c r="ALY8" s="338"/>
      <c r="ALZ8" s="338"/>
      <c r="AMA8" s="338"/>
      <c r="AMB8" s="338"/>
      <c r="AMC8" s="338"/>
      <c r="AMD8" s="338"/>
      <c r="AME8" s="338"/>
      <c r="AMF8" s="338"/>
      <c r="AMG8" s="338"/>
      <c r="AMH8" s="338"/>
      <c r="AMI8" s="338"/>
      <c r="AMJ8" s="338"/>
      <c r="AMK8" s="338"/>
      <c r="AML8" s="338"/>
      <c r="AMM8" s="338"/>
      <c r="AMN8" s="338"/>
      <c r="AMO8" s="338"/>
      <c r="AMP8" s="338"/>
      <c r="AMQ8" s="338"/>
      <c r="AMR8" s="338"/>
      <c r="AMS8" s="338"/>
      <c r="AMT8" s="338"/>
      <c r="AMU8" s="338"/>
      <c r="AMV8" s="338"/>
      <c r="AMW8" s="338"/>
      <c r="AMX8" s="338"/>
      <c r="AMY8" s="338"/>
      <c r="AMZ8" s="338"/>
      <c r="ANA8" s="338"/>
      <c r="ANB8" s="338"/>
      <c r="ANC8" s="338"/>
      <c r="AND8" s="338"/>
      <c r="ANE8" s="338"/>
      <c r="ANF8" s="338"/>
      <c r="ANG8" s="338"/>
      <c r="ANH8" s="338"/>
      <c r="ANI8" s="338"/>
      <c r="ANJ8" s="338"/>
      <c r="ANK8" s="338"/>
      <c r="ANL8" s="338"/>
      <c r="ANM8" s="338"/>
      <c r="ANN8" s="338"/>
      <c r="ANO8" s="338"/>
      <c r="ANP8" s="338"/>
      <c r="ANQ8" s="338"/>
      <c r="ANR8" s="338"/>
      <c r="ANS8" s="338"/>
      <c r="ANT8" s="338"/>
      <c r="ANU8" s="338"/>
      <c r="ANV8" s="338"/>
      <c r="ANW8" s="338"/>
      <c r="ANX8" s="338"/>
      <c r="ANY8" s="338"/>
      <c r="ANZ8" s="338"/>
      <c r="AOA8" s="338"/>
      <c r="AOB8" s="338"/>
      <c r="AOC8" s="338"/>
      <c r="AOD8" s="338"/>
      <c r="AOE8" s="338"/>
      <c r="AOF8" s="338"/>
      <c r="AOG8" s="338"/>
      <c r="AOH8" s="338"/>
      <c r="AOI8" s="338"/>
      <c r="AOJ8" s="338"/>
      <c r="AOK8" s="338"/>
      <c r="AOL8" s="338"/>
      <c r="AOM8" s="338"/>
      <c r="AON8" s="338"/>
      <c r="AOO8" s="338"/>
      <c r="AOP8" s="338"/>
      <c r="AOQ8" s="338"/>
      <c r="AOR8" s="338"/>
      <c r="AOS8" s="338"/>
      <c r="AOT8" s="338"/>
      <c r="AOU8" s="338"/>
      <c r="AOV8" s="338"/>
      <c r="AOW8" s="338"/>
      <c r="AOX8" s="338"/>
      <c r="AOY8" s="338"/>
      <c r="AOZ8" s="338"/>
      <c r="APA8" s="338"/>
      <c r="APB8" s="338"/>
      <c r="APC8" s="338"/>
      <c r="APD8" s="338"/>
      <c r="APE8" s="338"/>
      <c r="APF8" s="338"/>
      <c r="APG8" s="338"/>
      <c r="APH8" s="338"/>
      <c r="API8" s="338"/>
      <c r="APJ8" s="338"/>
      <c r="APK8" s="338"/>
      <c r="APL8" s="338"/>
      <c r="APM8" s="338"/>
      <c r="APN8" s="338"/>
      <c r="APO8" s="338"/>
      <c r="APP8" s="338"/>
      <c r="APQ8" s="338"/>
      <c r="APR8" s="338"/>
      <c r="APS8" s="338"/>
      <c r="APT8" s="338"/>
      <c r="APU8" s="338"/>
      <c r="APV8" s="338"/>
      <c r="APW8" s="338"/>
      <c r="APX8" s="338"/>
      <c r="APY8" s="338"/>
      <c r="APZ8" s="338"/>
      <c r="AQA8" s="338"/>
      <c r="AQB8" s="338"/>
      <c r="AQC8" s="338"/>
      <c r="AQD8" s="338"/>
      <c r="AQE8" s="338"/>
      <c r="AQF8" s="338"/>
      <c r="AQG8" s="338"/>
      <c r="AQH8" s="338"/>
      <c r="AQI8" s="338"/>
      <c r="AQJ8" s="338"/>
      <c r="AQK8" s="338"/>
      <c r="AQL8" s="338"/>
      <c r="AQM8" s="338"/>
      <c r="AQN8" s="338"/>
      <c r="AQO8" s="338"/>
      <c r="AQP8" s="338"/>
      <c r="AQQ8" s="338"/>
      <c r="AQR8" s="338"/>
      <c r="AQS8" s="338"/>
      <c r="AQT8" s="338"/>
      <c r="AQU8" s="338"/>
      <c r="AQV8" s="338"/>
      <c r="AQW8" s="338"/>
      <c r="AQX8" s="338"/>
      <c r="AQY8" s="338"/>
      <c r="AQZ8" s="338"/>
      <c r="ARA8" s="338"/>
      <c r="ARB8" s="338"/>
      <c r="ARC8" s="338"/>
      <c r="ARD8" s="338"/>
      <c r="ARE8" s="338"/>
      <c r="ARF8" s="338"/>
      <c r="ARG8" s="338"/>
      <c r="ARH8" s="338"/>
      <c r="ARI8" s="338"/>
      <c r="ARJ8" s="338"/>
      <c r="ARK8" s="338"/>
      <c r="ARL8" s="338"/>
      <c r="ARM8" s="338"/>
      <c r="ARN8" s="338"/>
      <c r="ARO8" s="338"/>
      <c r="ARP8" s="338"/>
      <c r="ARQ8" s="338"/>
      <c r="ARR8" s="338"/>
      <c r="ARS8" s="338"/>
      <c r="ART8" s="338"/>
      <c r="ARU8" s="338"/>
      <c r="ARV8" s="338"/>
      <c r="ARW8" s="338"/>
      <c r="ARX8" s="338"/>
      <c r="ARY8" s="338"/>
      <c r="ARZ8" s="338"/>
      <c r="ASA8" s="338"/>
      <c r="ASB8" s="338"/>
      <c r="ASC8" s="338"/>
      <c r="ASD8" s="338"/>
      <c r="ASE8" s="338"/>
      <c r="ASF8" s="338"/>
      <c r="ASG8" s="338"/>
      <c r="ASH8" s="338"/>
      <c r="ASI8" s="338"/>
      <c r="ASJ8" s="338"/>
      <c r="ASK8" s="338"/>
      <c r="ASL8" s="338"/>
      <c r="ASM8" s="338"/>
      <c r="ASN8" s="338"/>
      <c r="ASO8" s="338"/>
      <c r="ASP8" s="338"/>
      <c r="ASQ8" s="338"/>
      <c r="ASR8" s="338"/>
      <c r="ASS8" s="338"/>
      <c r="AST8" s="338"/>
      <c r="ASU8" s="338"/>
      <c r="ASV8" s="338"/>
      <c r="ASW8" s="338"/>
      <c r="ASX8" s="338"/>
      <c r="ASY8" s="338"/>
      <c r="ASZ8" s="338"/>
      <c r="ATA8" s="338"/>
      <c r="ATB8" s="338"/>
      <c r="ATC8" s="338"/>
      <c r="ATD8" s="338"/>
      <c r="ATE8" s="338"/>
      <c r="ATF8" s="338"/>
      <c r="ATG8" s="338"/>
      <c r="ATH8" s="338"/>
      <c r="ATI8" s="338"/>
      <c r="ATJ8" s="338"/>
      <c r="ATK8" s="338"/>
      <c r="ATL8" s="338"/>
      <c r="ATM8" s="338"/>
      <c r="ATN8" s="338"/>
      <c r="ATO8" s="338"/>
      <c r="ATP8" s="338"/>
      <c r="ATQ8" s="338"/>
      <c r="ATR8" s="338"/>
      <c r="ATS8" s="338"/>
      <c r="ATT8" s="338"/>
      <c r="ATU8" s="338"/>
      <c r="ATV8" s="338"/>
      <c r="ATW8" s="338"/>
      <c r="ATX8" s="338"/>
      <c r="ATY8" s="338"/>
      <c r="ATZ8" s="338"/>
      <c r="AUA8" s="338"/>
      <c r="AUB8" s="338"/>
      <c r="AUC8" s="338"/>
      <c r="AUD8" s="338"/>
      <c r="AUE8" s="338"/>
      <c r="AUF8" s="338"/>
      <c r="AUG8" s="338"/>
      <c r="AUH8" s="338"/>
      <c r="AUI8" s="338"/>
      <c r="AUJ8" s="338"/>
      <c r="AUK8" s="338"/>
      <c r="AUL8" s="338"/>
      <c r="AUM8" s="338"/>
      <c r="AUN8" s="338"/>
      <c r="AUO8" s="338"/>
      <c r="AUP8" s="338"/>
      <c r="AUQ8" s="338"/>
      <c r="AUR8" s="338"/>
      <c r="AUS8" s="338"/>
      <c r="AUT8" s="338"/>
      <c r="AUU8" s="338"/>
      <c r="AUV8" s="338"/>
      <c r="AUW8" s="338"/>
      <c r="AUX8" s="338"/>
      <c r="AUY8" s="338"/>
      <c r="AUZ8" s="338"/>
      <c r="AVA8" s="338"/>
      <c r="AVB8" s="338"/>
      <c r="AVC8" s="338"/>
      <c r="AVD8" s="338"/>
      <c r="AVE8" s="338"/>
      <c r="AVF8" s="338"/>
      <c r="AVG8" s="338"/>
      <c r="AVH8" s="338"/>
      <c r="AVI8" s="338"/>
      <c r="AVJ8" s="338"/>
      <c r="AVK8" s="338"/>
      <c r="AVL8" s="338"/>
      <c r="AVM8" s="338"/>
      <c r="AVN8" s="338"/>
      <c r="AVO8" s="338"/>
      <c r="AVP8" s="338"/>
      <c r="AVQ8" s="338"/>
      <c r="AVR8" s="338"/>
      <c r="AVS8" s="338"/>
      <c r="AVT8" s="338"/>
      <c r="AVU8" s="338"/>
      <c r="AVV8" s="338"/>
      <c r="AVW8" s="338"/>
      <c r="AVX8" s="338"/>
      <c r="AVY8" s="338"/>
      <c r="AVZ8" s="338"/>
      <c r="AWA8" s="338"/>
      <c r="AWB8" s="338"/>
      <c r="AWC8" s="338"/>
      <c r="AWD8" s="338"/>
      <c r="AWE8" s="338"/>
      <c r="AWF8" s="338"/>
      <c r="AWG8" s="338"/>
      <c r="AWH8" s="338"/>
      <c r="AWI8" s="338"/>
      <c r="AWJ8" s="338"/>
      <c r="AWK8" s="338"/>
      <c r="AWL8" s="338"/>
      <c r="AWM8" s="338"/>
      <c r="AWN8" s="338"/>
      <c r="AWO8" s="338"/>
      <c r="AWP8" s="338"/>
      <c r="AWQ8" s="338"/>
      <c r="AWR8" s="338"/>
      <c r="AWS8" s="338"/>
      <c r="AWT8" s="338"/>
      <c r="AWU8" s="338"/>
      <c r="AWV8" s="338"/>
      <c r="AWW8" s="338"/>
      <c r="AWX8" s="338"/>
      <c r="AWY8" s="338"/>
      <c r="AWZ8" s="338"/>
      <c r="AXA8" s="338"/>
      <c r="AXB8" s="338"/>
      <c r="AXC8" s="338"/>
      <c r="AXD8" s="338"/>
      <c r="AXE8" s="338"/>
      <c r="AXF8" s="338"/>
      <c r="AXG8" s="338"/>
      <c r="AXH8" s="338"/>
      <c r="AXI8" s="338"/>
      <c r="AXJ8" s="338"/>
      <c r="AXK8" s="338"/>
      <c r="AXL8" s="338"/>
      <c r="AXM8" s="338"/>
      <c r="AXN8" s="338"/>
      <c r="AXO8" s="338"/>
      <c r="AXP8" s="338"/>
      <c r="AXQ8" s="338"/>
      <c r="AXR8" s="338"/>
      <c r="AXS8" s="338"/>
      <c r="AXT8" s="338"/>
      <c r="AXU8" s="338"/>
      <c r="AXV8" s="338"/>
      <c r="AXW8" s="338"/>
      <c r="AXX8" s="338"/>
      <c r="AXY8" s="338"/>
      <c r="AXZ8" s="338"/>
      <c r="AYA8" s="338"/>
      <c r="AYB8" s="338"/>
      <c r="AYC8" s="338"/>
      <c r="AYD8" s="338"/>
      <c r="AYE8" s="338"/>
      <c r="AYF8" s="338"/>
      <c r="AYG8" s="338"/>
      <c r="AYH8" s="338"/>
      <c r="AYI8" s="338"/>
      <c r="AYJ8" s="338"/>
      <c r="AYK8" s="338"/>
      <c r="AYL8" s="338"/>
      <c r="AYM8" s="338"/>
      <c r="AYN8" s="338"/>
      <c r="AYO8" s="338"/>
      <c r="AYP8" s="338"/>
      <c r="AYQ8" s="338"/>
      <c r="AYR8" s="338"/>
      <c r="AYS8" s="338"/>
      <c r="AYT8" s="338"/>
      <c r="AYU8" s="338"/>
      <c r="AYV8" s="338"/>
      <c r="AYW8" s="338"/>
      <c r="AYX8" s="338"/>
      <c r="AYY8" s="338"/>
      <c r="AYZ8" s="338"/>
      <c r="AZA8" s="338"/>
      <c r="AZB8" s="338"/>
      <c r="AZC8" s="338"/>
      <c r="AZD8" s="338"/>
      <c r="AZE8" s="338"/>
      <c r="AZF8" s="338"/>
      <c r="AZG8" s="338"/>
      <c r="AZH8" s="338"/>
      <c r="AZI8" s="338"/>
      <c r="AZJ8" s="338"/>
      <c r="AZK8" s="338"/>
      <c r="AZL8" s="338"/>
      <c r="AZM8" s="338"/>
      <c r="AZN8" s="338"/>
      <c r="AZO8" s="338"/>
      <c r="AZP8" s="338"/>
      <c r="AZQ8" s="338"/>
      <c r="AZR8" s="338"/>
      <c r="AZS8" s="338"/>
      <c r="AZT8" s="338"/>
      <c r="AZU8" s="338"/>
      <c r="AZV8" s="338"/>
      <c r="AZW8" s="338"/>
      <c r="AZX8" s="338"/>
      <c r="AZY8" s="338"/>
      <c r="AZZ8" s="338"/>
      <c r="BAA8" s="338"/>
      <c r="BAB8" s="338"/>
      <c r="BAC8" s="338"/>
      <c r="BAD8" s="338"/>
      <c r="BAE8" s="338"/>
      <c r="BAF8" s="338"/>
      <c r="BAG8" s="338"/>
      <c r="BAH8" s="338"/>
      <c r="BAI8" s="338"/>
      <c r="BAJ8" s="338"/>
      <c r="BAK8" s="338"/>
      <c r="BAL8" s="338"/>
      <c r="BAM8" s="338"/>
      <c r="BAN8" s="338"/>
      <c r="BAO8" s="338"/>
      <c r="BAP8" s="338"/>
      <c r="BAQ8" s="338"/>
      <c r="BAR8" s="338"/>
      <c r="BAS8" s="338"/>
      <c r="BAT8" s="338"/>
      <c r="BAU8" s="338"/>
      <c r="BAV8" s="338"/>
      <c r="BAW8" s="338"/>
      <c r="BAX8" s="338"/>
      <c r="BAY8" s="338"/>
      <c r="BAZ8" s="338"/>
      <c r="BBA8" s="338"/>
      <c r="BBB8" s="338"/>
      <c r="BBC8" s="338"/>
      <c r="BBD8" s="338"/>
      <c r="BBE8" s="338"/>
      <c r="BBF8" s="338"/>
      <c r="BBG8" s="338"/>
      <c r="BBH8" s="338"/>
      <c r="BBI8" s="338"/>
      <c r="BBJ8" s="338"/>
      <c r="BBK8" s="338"/>
      <c r="BBL8" s="338"/>
      <c r="BBM8" s="338"/>
      <c r="BBN8" s="338"/>
      <c r="BBO8" s="338"/>
      <c r="BBP8" s="338"/>
      <c r="BBQ8" s="338"/>
      <c r="BBR8" s="338"/>
      <c r="BBS8" s="338"/>
      <c r="BBT8" s="338"/>
      <c r="BBU8" s="338"/>
      <c r="BBV8" s="338"/>
      <c r="BBW8" s="338"/>
      <c r="BBX8" s="338"/>
      <c r="BBY8" s="338"/>
      <c r="BBZ8" s="338"/>
      <c r="BCA8" s="338"/>
      <c r="BCB8" s="338"/>
      <c r="BCC8" s="338"/>
      <c r="BCD8" s="338"/>
      <c r="BCE8" s="338"/>
      <c r="BCF8" s="338"/>
      <c r="BCG8" s="338"/>
      <c r="BCH8" s="338"/>
      <c r="BCI8" s="338"/>
      <c r="BCJ8" s="338"/>
      <c r="BCK8" s="338"/>
      <c r="BCL8" s="338"/>
      <c r="BCM8" s="338"/>
      <c r="BCN8" s="338"/>
      <c r="BCO8" s="338"/>
      <c r="BCP8" s="338"/>
      <c r="BCQ8" s="338"/>
      <c r="BCR8" s="338"/>
      <c r="BCS8" s="338"/>
      <c r="BCT8" s="338"/>
      <c r="BCU8" s="338"/>
      <c r="BCV8" s="338"/>
      <c r="BCW8" s="338"/>
      <c r="BCX8" s="338"/>
      <c r="BCY8" s="338"/>
      <c r="BCZ8" s="338"/>
      <c r="BDA8" s="338"/>
      <c r="BDB8" s="338"/>
      <c r="BDC8" s="338"/>
      <c r="BDD8" s="338"/>
      <c r="BDE8" s="338"/>
      <c r="BDF8" s="338"/>
      <c r="BDG8" s="338"/>
      <c r="BDH8" s="338"/>
      <c r="BDI8" s="338"/>
      <c r="BDJ8" s="338"/>
      <c r="BDK8" s="338"/>
      <c r="BDL8" s="338"/>
      <c r="BDM8" s="338"/>
      <c r="BDN8" s="338"/>
      <c r="BDO8" s="338"/>
      <c r="BDP8" s="338"/>
      <c r="BDQ8" s="338"/>
      <c r="BDR8" s="338"/>
      <c r="BDS8" s="338"/>
      <c r="BDT8" s="338"/>
      <c r="BDU8" s="338"/>
      <c r="BDV8" s="338"/>
      <c r="BDW8" s="338"/>
      <c r="BDX8" s="338"/>
      <c r="BDY8" s="338"/>
      <c r="BDZ8" s="338"/>
      <c r="BEA8" s="338"/>
      <c r="BEB8" s="338"/>
      <c r="BEC8" s="338"/>
      <c r="BED8" s="338"/>
      <c r="BEE8" s="338"/>
      <c r="BEF8" s="338"/>
      <c r="BEG8" s="338"/>
      <c r="BEH8" s="338"/>
      <c r="BEI8" s="338"/>
      <c r="BEJ8" s="338"/>
      <c r="BEK8" s="338"/>
      <c r="BEL8" s="338"/>
      <c r="BEM8" s="338"/>
      <c r="BEN8" s="338"/>
      <c r="BEO8" s="338"/>
      <c r="BEP8" s="338"/>
      <c r="BEQ8" s="338"/>
      <c r="BER8" s="338"/>
      <c r="BES8" s="338"/>
      <c r="BET8" s="338"/>
      <c r="BEU8" s="338"/>
      <c r="BEV8" s="338"/>
      <c r="BEW8" s="338"/>
      <c r="BEX8" s="338"/>
      <c r="BEY8" s="338"/>
      <c r="BEZ8" s="338"/>
      <c r="BFA8" s="338"/>
      <c r="BFB8" s="338"/>
      <c r="BFC8" s="338"/>
      <c r="BFD8" s="338"/>
      <c r="BFE8" s="338"/>
      <c r="BFF8" s="338"/>
      <c r="BFG8" s="338"/>
      <c r="BFH8" s="338"/>
      <c r="BFI8" s="338"/>
      <c r="BFJ8" s="338"/>
      <c r="BFK8" s="338"/>
      <c r="BFL8" s="338"/>
      <c r="BFM8" s="338"/>
      <c r="BFN8" s="338"/>
      <c r="BFO8" s="338"/>
      <c r="BFP8" s="338"/>
      <c r="BFQ8" s="338"/>
      <c r="BFR8" s="338"/>
      <c r="BFS8" s="338"/>
      <c r="BFT8" s="338"/>
      <c r="BFU8" s="338"/>
      <c r="BFV8" s="338"/>
      <c r="BFW8" s="338"/>
      <c r="BFX8" s="338"/>
      <c r="BFY8" s="338"/>
      <c r="BFZ8" s="338"/>
      <c r="BGA8" s="338"/>
      <c r="BGB8" s="338"/>
      <c r="BGC8" s="338"/>
      <c r="BGD8" s="338"/>
      <c r="BGE8" s="338"/>
      <c r="BGF8" s="338"/>
      <c r="BGG8" s="338"/>
      <c r="BGH8" s="338"/>
      <c r="BGI8" s="338"/>
      <c r="BGJ8" s="338"/>
      <c r="BGK8" s="338"/>
      <c r="BGL8" s="338"/>
      <c r="BGM8" s="338"/>
      <c r="BGN8" s="338"/>
      <c r="BGO8" s="338"/>
      <c r="BGP8" s="338"/>
      <c r="BGQ8" s="338"/>
      <c r="BGR8" s="338"/>
      <c r="BGS8" s="338"/>
      <c r="BGT8" s="338"/>
      <c r="BGU8" s="338"/>
      <c r="BGV8" s="338"/>
      <c r="BGW8" s="338"/>
      <c r="BGX8" s="338"/>
      <c r="BGY8" s="338"/>
      <c r="BGZ8" s="338"/>
      <c r="BHA8" s="338"/>
      <c r="BHB8" s="338"/>
      <c r="BHC8" s="338"/>
      <c r="BHD8" s="338"/>
      <c r="BHE8" s="338"/>
      <c r="BHF8" s="338"/>
      <c r="BHG8" s="338"/>
      <c r="BHH8" s="338"/>
      <c r="BHI8" s="338"/>
      <c r="BHJ8" s="338"/>
      <c r="BHK8" s="338"/>
      <c r="BHL8" s="338"/>
      <c r="BHM8" s="338"/>
      <c r="BHN8" s="338"/>
      <c r="BHO8" s="338"/>
      <c r="BHP8" s="338"/>
      <c r="BHQ8" s="338"/>
      <c r="BHR8" s="338"/>
      <c r="BHS8" s="338"/>
      <c r="BHT8" s="338"/>
      <c r="BHU8" s="338"/>
      <c r="BHV8" s="338"/>
      <c r="BHW8" s="338"/>
      <c r="BHX8" s="338"/>
      <c r="BHY8" s="338"/>
      <c r="BHZ8" s="338"/>
      <c r="BIA8" s="338"/>
      <c r="BIB8" s="338"/>
      <c r="BIC8" s="338"/>
      <c r="BID8" s="338"/>
      <c r="BIE8" s="338"/>
      <c r="BIF8" s="338"/>
      <c r="BIG8" s="338"/>
      <c r="BIH8" s="338"/>
      <c r="BII8" s="338"/>
      <c r="BIJ8" s="338"/>
      <c r="BIK8" s="338"/>
      <c r="BIL8" s="338"/>
      <c r="BIM8" s="338"/>
      <c r="BIN8" s="338"/>
      <c r="BIO8" s="338"/>
      <c r="BIP8" s="338"/>
      <c r="BIQ8" s="338"/>
      <c r="BIR8" s="338"/>
      <c r="BIS8" s="338"/>
      <c r="BIT8" s="338"/>
      <c r="BIU8" s="338"/>
      <c r="BIV8" s="338"/>
      <c r="BIW8" s="338"/>
      <c r="BIX8" s="338"/>
      <c r="BIY8" s="338"/>
      <c r="BIZ8" s="338"/>
      <c r="BJA8" s="338"/>
      <c r="BJB8" s="338"/>
      <c r="BJC8" s="338"/>
      <c r="BJD8" s="338"/>
      <c r="BJE8" s="338"/>
      <c r="BJF8" s="338"/>
      <c r="BJG8" s="338"/>
      <c r="BJH8" s="338"/>
      <c r="BJI8" s="338"/>
      <c r="BJJ8" s="338"/>
      <c r="BJK8" s="338"/>
      <c r="BJL8" s="338"/>
      <c r="BJM8" s="338"/>
      <c r="BJN8" s="338"/>
      <c r="BJO8" s="338"/>
      <c r="BJP8" s="338"/>
      <c r="BJQ8" s="338"/>
      <c r="BJR8" s="338"/>
      <c r="BJS8" s="338"/>
      <c r="BJT8" s="338"/>
      <c r="BJU8" s="338"/>
      <c r="BJV8" s="338"/>
      <c r="BJW8" s="338"/>
      <c r="BJX8" s="338"/>
      <c r="BJY8" s="338"/>
      <c r="BJZ8" s="338"/>
      <c r="BKA8" s="338"/>
      <c r="BKB8" s="338"/>
      <c r="BKC8" s="338"/>
      <c r="BKD8" s="338"/>
      <c r="BKE8" s="338"/>
      <c r="BKF8" s="338"/>
      <c r="BKG8" s="338"/>
      <c r="BKH8" s="338"/>
      <c r="BKI8" s="338"/>
      <c r="BKJ8" s="338"/>
      <c r="BKK8" s="338"/>
      <c r="BKL8" s="338"/>
      <c r="BKM8" s="338"/>
      <c r="BKN8" s="338"/>
      <c r="BKO8" s="338"/>
      <c r="BKP8" s="338"/>
      <c r="BKQ8" s="338"/>
      <c r="BKR8" s="338"/>
      <c r="BKS8" s="338"/>
      <c r="BKT8" s="338"/>
      <c r="BKU8" s="338"/>
      <c r="BKV8" s="338"/>
      <c r="BKW8" s="338"/>
      <c r="BKX8" s="338"/>
      <c r="BKY8" s="338"/>
      <c r="BKZ8" s="338"/>
      <c r="BLA8" s="338"/>
      <c r="BLB8" s="338"/>
      <c r="BLC8" s="338"/>
      <c r="BLD8" s="338"/>
      <c r="BLE8" s="338"/>
      <c r="BLF8" s="338"/>
      <c r="BLG8" s="338"/>
      <c r="BLH8" s="338"/>
      <c r="BLI8" s="338"/>
      <c r="BLJ8" s="338"/>
      <c r="BLK8" s="338"/>
      <c r="BLL8" s="338"/>
      <c r="BLM8" s="338"/>
      <c r="BLN8" s="338"/>
      <c r="BLO8" s="338"/>
      <c r="BLP8" s="338"/>
      <c r="BLQ8" s="338"/>
      <c r="BLR8" s="338"/>
      <c r="BLS8" s="338"/>
      <c r="BLT8" s="338"/>
      <c r="BLU8" s="338"/>
      <c r="BLV8" s="338"/>
      <c r="BLW8" s="338"/>
      <c r="BLX8" s="338"/>
      <c r="BLY8" s="338"/>
      <c r="BLZ8" s="338"/>
      <c r="BMA8" s="338"/>
      <c r="BMB8" s="338"/>
      <c r="BMC8" s="338"/>
      <c r="BMD8" s="338"/>
      <c r="BME8" s="338"/>
      <c r="BMF8" s="338"/>
      <c r="BMG8" s="338"/>
      <c r="BMH8" s="338"/>
      <c r="BMI8" s="338"/>
      <c r="BMJ8" s="338"/>
      <c r="BMK8" s="338"/>
      <c r="BML8" s="338"/>
      <c r="BMM8" s="338"/>
      <c r="BMN8" s="338"/>
      <c r="BMO8" s="338"/>
      <c r="BMP8" s="338"/>
      <c r="BMQ8" s="338"/>
      <c r="BMR8" s="338"/>
      <c r="BMS8" s="338"/>
      <c r="BMT8" s="338"/>
      <c r="BMU8" s="338"/>
      <c r="BMV8" s="338"/>
      <c r="BMW8" s="338"/>
      <c r="BMX8" s="338"/>
      <c r="BMY8" s="338"/>
      <c r="BMZ8" s="338"/>
      <c r="BNA8" s="338"/>
      <c r="BNB8" s="338"/>
      <c r="BNC8" s="338"/>
      <c r="BND8" s="338"/>
      <c r="BNE8" s="338"/>
      <c r="BNF8" s="338"/>
      <c r="BNG8" s="338"/>
      <c r="BNH8" s="338"/>
      <c r="BNI8" s="338"/>
      <c r="BNJ8" s="338"/>
      <c r="BNK8" s="338"/>
      <c r="BNL8" s="338"/>
      <c r="BNM8" s="338"/>
      <c r="BNN8" s="338"/>
      <c r="BNO8" s="338"/>
      <c r="BNP8" s="338"/>
      <c r="BNQ8" s="338"/>
      <c r="BNR8" s="338"/>
      <c r="BNS8" s="338"/>
      <c r="BNT8" s="338"/>
      <c r="BNU8" s="338"/>
      <c r="BNV8" s="338"/>
      <c r="BNW8" s="338"/>
      <c r="BNX8" s="338"/>
      <c r="BNY8" s="338"/>
      <c r="BNZ8" s="338"/>
      <c r="BOA8" s="338"/>
      <c r="BOB8" s="338"/>
      <c r="BOC8" s="338"/>
      <c r="BOD8" s="338"/>
      <c r="BOE8" s="338"/>
      <c r="BOF8" s="338"/>
      <c r="BOG8" s="338"/>
      <c r="BOH8" s="338"/>
      <c r="BOI8" s="338"/>
      <c r="BOJ8" s="338"/>
      <c r="BOK8" s="338"/>
      <c r="BOL8" s="338"/>
      <c r="BOM8" s="338"/>
      <c r="BON8" s="338"/>
      <c r="BOO8" s="338"/>
      <c r="BOP8" s="338"/>
      <c r="BOQ8" s="338"/>
      <c r="BOR8" s="338"/>
      <c r="BOS8" s="338"/>
      <c r="BOT8" s="338"/>
      <c r="BOU8" s="338"/>
      <c r="BOV8" s="338"/>
      <c r="BOW8" s="338"/>
      <c r="BOX8" s="338"/>
      <c r="BOY8" s="338"/>
      <c r="BOZ8" s="338"/>
      <c r="BPA8" s="338"/>
      <c r="BPB8" s="338"/>
      <c r="BPC8" s="338"/>
      <c r="BPD8" s="338"/>
      <c r="BPE8" s="338"/>
      <c r="BPF8" s="338"/>
      <c r="BPG8" s="338"/>
      <c r="BPH8" s="338"/>
      <c r="BPI8" s="338"/>
      <c r="BPJ8" s="338"/>
      <c r="BPK8" s="338"/>
      <c r="BPL8" s="338"/>
      <c r="BPM8" s="338"/>
      <c r="BPN8" s="338"/>
      <c r="BPO8" s="338"/>
      <c r="BPP8" s="338"/>
      <c r="BPQ8" s="338"/>
      <c r="BPR8" s="338"/>
      <c r="BPS8" s="338"/>
      <c r="BPT8" s="338"/>
      <c r="BPU8" s="338"/>
      <c r="BPV8" s="338"/>
      <c r="BPW8" s="338"/>
      <c r="BPX8" s="338"/>
      <c r="BPY8" s="338"/>
      <c r="BPZ8" s="338"/>
      <c r="BQA8" s="338"/>
      <c r="BQB8" s="338"/>
      <c r="BQC8" s="338"/>
      <c r="BQD8" s="338"/>
      <c r="BQE8" s="338"/>
      <c r="BQF8" s="338"/>
      <c r="BQG8" s="338"/>
      <c r="BQH8" s="338"/>
      <c r="BQI8" s="338"/>
      <c r="BQJ8" s="338"/>
      <c r="BQK8" s="338"/>
      <c r="BQL8" s="338"/>
      <c r="BQM8" s="338"/>
      <c r="BQN8" s="338"/>
      <c r="BQO8" s="338"/>
      <c r="BQP8" s="338"/>
      <c r="BQQ8" s="338"/>
      <c r="BQR8" s="338"/>
      <c r="BQS8" s="338"/>
      <c r="BQT8" s="338"/>
      <c r="BQU8" s="338"/>
      <c r="BQV8" s="338"/>
      <c r="BQW8" s="338"/>
      <c r="BQX8" s="338"/>
      <c r="BQY8" s="338"/>
      <c r="BQZ8" s="338"/>
      <c r="BRA8" s="338"/>
      <c r="BRB8" s="338"/>
      <c r="BRC8" s="338"/>
      <c r="BRD8" s="338"/>
      <c r="BRE8" s="338"/>
      <c r="BRF8" s="338"/>
      <c r="BRG8" s="338"/>
      <c r="BRH8" s="338"/>
      <c r="BRI8" s="338"/>
      <c r="BRJ8" s="338"/>
      <c r="BRK8" s="338"/>
      <c r="BRL8" s="338"/>
      <c r="BRM8" s="338"/>
      <c r="BRN8" s="338"/>
      <c r="BRO8" s="338"/>
      <c r="BRP8" s="338"/>
      <c r="BRQ8" s="338"/>
      <c r="BRR8" s="338"/>
      <c r="BRS8" s="338"/>
      <c r="BRT8" s="338"/>
      <c r="BRU8" s="338"/>
      <c r="BRV8" s="338"/>
      <c r="BRW8" s="338"/>
      <c r="BRX8" s="338"/>
      <c r="BRY8" s="338"/>
      <c r="BRZ8" s="338"/>
      <c r="BSA8" s="338"/>
      <c r="BSB8" s="338"/>
      <c r="BSC8" s="338"/>
      <c r="BSD8" s="338"/>
      <c r="BSE8" s="338"/>
      <c r="BSF8" s="338"/>
      <c r="BSG8" s="338"/>
      <c r="BSH8" s="338"/>
      <c r="BSI8" s="338"/>
      <c r="BSJ8" s="338"/>
      <c r="BSK8" s="338"/>
      <c r="BSL8" s="338"/>
      <c r="BSM8" s="338"/>
      <c r="BSN8" s="338"/>
      <c r="BSO8" s="338"/>
      <c r="BSP8" s="338"/>
      <c r="BSQ8" s="338"/>
      <c r="BSR8" s="338"/>
      <c r="BSS8" s="338"/>
      <c r="BST8" s="338"/>
      <c r="BSU8" s="338"/>
      <c r="BSV8" s="338"/>
      <c r="BSW8" s="338"/>
      <c r="BSX8" s="338"/>
      <c r="BSY8" s="338"/>
      <c r="BSZ8" s="338"/>
      <c r="BTA8" s="338"/>
      <c r="BTB8" s="338"/>
      <c r="BTC8" s="338"/>
      <c r="BTD8" s="338"/>
      <c r="BTE8" s="338"/>
      <c r="BTF8" s="338"/>
      <c r="BTG8" s="338"/>
      <c r="BTH8" s="338"/>
      <c r="BTI8" s="338"/>
      <c r="BTJ8" s="338"/>
      <c r="BTK8" s="338"/>
      <c r="BTL8" s="338"/>
      <c r="BTM8" s="338"/>
      <c r="BTN8" s="338"/>
      <c r="BTO8" s="338"/>
      <c r="BTP8" s="338"/>
      <c r="BTQ8" s="338"/>
      <c r="BTR8" s="338"/>
      <c r="BTS8" s="338"/>
      <c r="BTT8" s="338"/>
      <c r="BTU8" s="338"/>
      <c r="BTV8" s="338"/>
      <c r="BTW8" s="338"/>
      <c r="BTX8" s="338"/>
      <c r="BTY8" s="338"/>
      <c r="BTZ8" s="338"/>
      <c r="BUA8" s="338"/>
      <c r="BUB8" s="338"/>
      <c r="BUC8" s="338"/>
      <c r="BUD8" s="338"/>
      <c r="BUE8" s="338"/>
      <c r="BUF8" s="338"/>
      <c r="BUG8" s="338"/>
      <c r="BUH8" s="338"/>
      <c r="BUI8" s="338"/>
      <c r="BUJ8" s="338"/>
      <c r="BUK8" s="338"/>
      <c r="BUL8" s="338"/>
      <c r="BUM8" s="338"/>
      <c r="BUN8" s="338"/>
      <c r="BUO8" s="338"/>
      <c r="BUP8" s="338"/>
      <c r="BUQ8" s="338"/>
      <c r="BUR8" s="338"/>
      <c r="BUS8" s="338"/>
      <c r="BUT8" s="338"/>
      <c r="BUU8" s="338"/>
      <c r="BUV8" s="338"/>
      <c r="BUW8" s="338"/>
      <c r="BUX8" s="338"/>
      <c r="BUY8" s="338"/>
      <c r="BUZ8" s="338"/>
      <c r="BVA8" s="338"/>
      <c r="BVB8" s="338"/>
      <c r="BVC8" s="338"/>
      <c r="BVD8" s="338"/>
      <c r="BVE8" s="338"/>
      <c r="BVF8" s="338"/>
      <c r="BVG8" s="338"/>
      <c r="BVH8" s="338"/>
      <c r="BVI8" s="338"/>
      <c r="BVJ8" s="338"/>
      <c r="BVK8" s="338"/>
      <c r="BVL8" s="338"/>
      <c r="BVM8" s="338"/>
      <c r="BVN8" s="338"/>
      <c r="BVO8" s="338"/>
      <c r="BVP8" s="338"/>
      <c r="BVQ8" s="338"/>
      <c r="BVR8" s="338"/>
      <c r="BVS8" s="338"/>
      <c r="BVT8" s="338"/>
      <c r="BVU8" s="338"/>
      <c r="BVV8" s="338"/>
      <c r="BVW8" s="338"/>
      <c r="BVX8" s="338"/>
      <c r="BVY8" s="338"/>
      <c r="BVZ8" s="338"/>
      <c r="BWA8" s="338"/>
      <c r="BWB8" s="338"/>
      <c r="BWC8" s="338"/>
      <c r="BWD8" s="338"/>
      <c r="BWE8" s="338"/>
      <c r="BWF8" s="338"/>
      <c r="BWG8" s="338"/>
      <c r="BWH8" s="338"/>
      <c r="BWI8" s="338"/>
      <c r="BWJ8" s="338"/>
      <c r="BWK8" s="338"/>
      <c r="BWL8" s="338"/>
      <c r="BWM8" s="338"/>
      <c r="BWN8" s="338"/>
      <c r="BWO8" s="338"/>
      <c r="BWP8" s="338"/>
      <c r="BWQ8" s="338"/>
      <c r="BWR8" s="338"/>
      <c r="BWS8" s="338"/>
      <c r="BWT8" s="338"/>
      <c r="BWU8" s="338"/>
      <c r="BWV8" s="338"/>
      <c r="BWW8" s="338"/>
      <c r="BWX8" s="338"/>
      <c r="BWY8" s="338"/>
      <c r="BWZ8" s="338"/>
      <c r="BXA8" s="338"/>
      <c r="BXB8" s="338"/>
      <c r="BXC8" s="338"/>
      <c r="BXD8" s="338"/>
      <c r="BXE8" s="338"/>
      <c r="BXF8" s="338"/>
      <c r="BXG8" s="338"/>
      <c r="BXH8" s="338"/>
      <c r="BXI8" s="338"/>
      <c r="BXJ8" s="338"/>
      <c r="BXK8" s="338"/>
      <c r="BXL8" s="338"/>
      <c r="BXM8" s="338"/>
      <c r="BXN8" s="338"/>
      <c r="BXO8" s="338"/>
      <c r="BXP8" s="338"/>
      <c r="BXQ8" s="338"/>
      <c r="BXR8" s="338"/>
      <c r="BXS8" s="338"/>
      <c r="BXT8" s="338"/>
      <c r="BXU8" s="338"/>
      <c r="BXV8" s="338"/>
      <c r="BXW8" s="338"/>
      <c r="BXX8" s="338"/>
      <c r="BXY8" s="338"/>
      <c r="BXZ8" s="338"/>
      <c r="BYA8" s="338"/>
      <c r="BYB8" s="338"/>
      <c r="BYC8" s="338"/>
      <c r="BYD8" s="338"/>
      <c r="BYE8" s="338"/>
      <c r="BYF8" s="338"/>
      <c r="BYG8" s="338"/>
      <c r="BYH8" s="338"/>
      <c r="BYI8" s="338"/>
      <c r="BYJ8" s="338"/>
      <c r="BYK8" s="338"/>
      <c r="BYL8" s="338"/>
      <c r="BYM8" s="338"/>
      <c r="BYN8" s="338"/>
      <c r="BYO8" s="338"/>
      <c r="BYP8" s="338"/>
      <c r="BYQ8" s="338"/>
      <c r="BYR8" s="338"/>
      <c r="BYS8" s="338"/>
      <c r="BYT8" s="338"/>
      <c r="BYU8" s="338"/>
      <c r="BYV8" s="338"/>
      <c r="BYW8" s="338"/>
      <c r="BYX8" s="338"/>
      <c r="BYY8" s="338"/>
      <c r="BYZ8" s="338"/>
      <c r="BZA8" s="338"/>
      <c r="BZB8" s="338"/>
      <c r="BZC8" s="338"/>
      <c r="BZD8" s="338"/>
      <c r="BZE8" s="338"/>
      <c r="BZF8" s="338"/>
      <c r="BZG8" s="338"/>
      <c r="BZH8" s="338"/>
      <c r="BZI8" s="338"/>
      <c r="BZJ8" s="338"/>
      <c r="BZK8" s="338"/>
      <c r="BZL8" s="338"/>
      <c r="BZM8" s="338"/>
      <c r="BZN8" s="338"/>
      <c r="BZO8" s="338"/>
      <c r="BZP8" s="338"/>
      <c r="BZQ8" s="338"/>
      <c r="BZR8" s="338"/>
      <c r="BZS8" s="338"/>
      <c r="BZT8" s="338"/>
      <c r="BZU8" s="338"/>
      <c r="BZV8" s="338"/>
      <c r="BZW8" s="338"/>
      <c r="BZX8" s="338"/>
      <c r="BZY8" s="338"/>
      <c r="BZZ8" s="338"/>
      <c r="CAA8" s="338"/>
      <c r="CAB8" s="338"/>
      <c r="CAC8" s="338"/>
      <c r="CAD8" s="338"/>
      <c r="CAE8" s="338"/>
      <c r="CAF8" s="338"/>
      <c r="CAG8" s="338"/>
      <c r="CAH8" s="338"/>
      <c r="CAI8" s="338"/>
      <c r="CAJ8" s="338"/>
      <c r="CAK8" s="338"/>
      <c r="CAL8" s="338"/>
      <c r="CAM8" s="338"/>
      <c r="CAN8" s="338"/>
      <c r="CAO8" s="338"/>
      <c r="CAP8" s="338"/>
      <c r="CAQ8" s="338"/>
      <c r="CAR8" s="338"/>
      <c r="CAS8" s="338"/>
      <c r="CAT8" s="338"/>
      <c r="CAU8" s="338"/>
      <c r="CAV8" s="338"/>
      <c r="CAW8" s="338"/>
      <c r="CAX8" s="338"/>
      <c r="CAY8" s="338"/>
      <c r="CAZ8" s="338"/>
      <c r="CBA8" s="338"/>
      <c r="CBB8" s="338"/>
      <c r="CBC8" s="338"/>
      <c r="CBD8" s="338"/>
      <c r="CBE8" s="338"/>
      <c r="CBF8" s="338"/>
      <c r="CBG8" s="338"/>
      <c r="CBH8" s="338"/>
      <c r="CBI8" s="338"/>
      <c r="CBJ8" s="338"/>
      <c r="CBK8" s="338"/>
      <c r="CBL8" s="338"/>
      <c r="CBM8" s="338"/>
      <c r="CBN8" s="338"/>
      <c r="CBO8" s="338"/>
      <c r="CBP8" s="338"/>
      <c r="CBQ8" s="338"/>
      <c r="CBR8" s="338"/>
      <c r="CBS8" s="338"/>
      <c r="CBT8" s="338"/>
      <c r="CBU8" s="338"/>
      <c r="CBV8" s="338"/>
      <c r="CBW8" s="338"/>
      <c r="CBX8" s="338"/>
      <c r="CBY8" s="338"/>
      <c r="CBZ8" s="338"/>
      <c r="CCA8" s="338"/>
      <c r="CCB8" s="338"/>
      <c r="CCC8" s="338"/>
      <c r="CCD8" s="338"/>
      <c r="CCE8" s="338"/>
      <c r="CCF8" s="338"/>
      <c r="CCG8" s="338"/>
      <c r="CCH8" s="338"/>
      <c r="CCI8" s="338"/>
      <c r="CCJ8" s="338"/>
      <c r="CCK8" s="338"/>
      <c r="CCL8" s="338"/>
      <c r="CCM8" s="338"/>
      <c r="CCN8" s="338"/>
      <c r="CCO8" s="338"/>
      <c r="CCP8" s="338"/>
      <c r="CCQ8" s="338"/>
      <c r="CCR8" s="338"/>
      <c r="CCS8" s="338"/>
      <c r="CCT8" s="338"/>
      <c r="CCU8" s="338"/>
      <c r="CCV8" s="338"/>
      <c r="CCW8" s="338"/>
      <c r="CCX8" s="338"/>
      <c r="CCY8" s="338"/>
      <c r="CCZ8" s="338"/>
      <c r="CDA8" s="338"/>
      <c r="CDB8" s="338"/>
      <c r="CDC8" s="338"/>
      <c r="CDD8" s="338"/>
      <c r="CDE8" s="338"/>
      <c r="CDF8" s="338"/>
      <c r="CDG8" s="338"/>
      <c r="CDH8" s="338"/>
      <c r="CDI8" s="338"/>
      <c r="CDJ8" s="338"/>
      <c r="CDK8" s="338"/>
      <c r="CDL8" s="338"/>
      <c r="CDM8" s="338"/>
      <c r="CDN8" s="338"/>
      <c r="CDO8" s="338"/>
      <c r="CDP8" s="338"/>
      <c r="CDQ8" s="338"/>
      <c r="CDR8" s="338"/>
      <c r="CDS8" s="338"/>
      <c r="CDT8" s="338"/>
      <c r="CDU8" s="338"/>
      <c r="CDV8" s="338"/>
      <c r="CDW8" s="338"/>
      <c r="CDX8" s="338"/>
      <c r="CDY8" s="338"/>
      <c r="CDZ8" s="338"/>
      <c r="CEA8" s="338"/>
      <c r="CEB8" s="338"/>
      <c r="CEC8" s="338"/>
      <c r="CED8" s="338"/>
      <c r="CEE8" s="338"/>
      <c r="CEF8" s="338"/>
      <c r="CEG8" s="338"/>
      <c r="CEH8" s="338"/>
      <c r="CEI8" s="338"/>
      <c r="CEJ8" s="338"/>
      <c r="CEK8" s="338"/>
      <c r="CEL8" s="338"/>
      <c r="CEM8" s="338"/>
      <c r="CEN8" s="338"/>
      <c r="CEO8" s="338"/>
      <c r="CEP8" s="338"/>
      <c r="CEQ8" s="338"/>
      <c r="CER8" s="338"/>
      <c r="CES8" s="338"/>
      <c r="CET8" s="338"/>
      <c r="CEU8" s="338"/>
      <c r="CEV8" s="338"/>
      <c r="CEW8" s="338"/>
      <c r="CEX8" s="338"/>
      <c r="CEY8" s="338"/>
      <c r="CEZ8" s="338"/>
      <c r="CFA8" s="338"/>
      <c r="CFB8" s="338"/>
      <c r="CFC8" s="338"/>
      <c r="CFD8" s="338"/>
      <c r="CFE8" s="338"/>
      <c r="CFF8" s="338"/>
      <c r="CFG8" s="338"/>
      <c r="CFH8" s="338"/>
      <c r="CFI8" s="338"/>
      <c r="CFJ8" s="338"/>
      <c r="CFK8" s="338"/>
      <c r="CFL8" s="338"/>
      <c r="CFM8" s="338"/>
      <c r="CFN8" s="338"/>
      <c r="CFO8" s="338"/>
      <c r="CFP8" s="338"/>
      <c r="CFQ8" s="338"/>
      <c r="CFR8" s="338"/>
      <c r="CFS8" s="338"/>
      <c r="CFT8" s="338"/>
      <c r="CFU8" s="338"/>
      <c r="CFV8" s="338"/>
      <c r="CFW8" s="338"/>
      <c r="CFX8" s="338"/>
      <c r="CFY8" s="338"/>
      <c r="CFZ8" s="338"/>
      <c r="CGA8" s="338"/>
      <c r="CGB8" s="338"/>
      <c r="CGC8" s="338"/>
      <c r="CGD8" s="338"/>
      <c r="CGE8" s="338"/>
      <c r="CGF8" s="338"/>
      <c r="CGG8" s="338"/>
      <c r="CGH8" s="338"/>
      <c r="CGI8" s="338"/>
      <c r="CGJ8" s="338"/>
      <c r="CGK8" s="338"/>
      <c r="CGL8" s="338"/>
      <c r="CGM8" s="338"/>
      <c r="CGN8" s="338"/>
      <c r="CGO8" s="338"/>
      <c r="CGP8" s="338"/>
      <c r="CGQ8" s="338"/>
      <c r="CGR8" s="338"/>
      <c r="CGS8" s="338"/>
      <c r="CGT8" s="338"/>
      <c r="CGU8" s="338"/>
      <c r="CGV8" s="338"/>
      <c r="CGW8" s="338"/>
      <c r="CGX8" s="338"/>
      <c r="CGY8" s="338"/>
      <c r="CGZ8" s="338"/>
      <c r="CHA8" s="338"/>
      <c r="CHB8" s="338"/>
      <c r="CHC8" s="338"/>
      <c r="CHD8" s="338"/>
      <c r="CHE8" s="338"/>
      <c r="CHF8" s="338"/>
      <c r="CHG8" s="338"/>
      <c r="CHH8" s="338"/>
      <c r="CHI8" s="338"/>
      <c r="CHJ8" s="338"/>
      <c r="CHK8" s="338"/>
      <c r="CHL8" s="338"/>
      <c r="CHM8" s="338"/>
      <c r="CHN8" s="338"/>
      <c r="CHO8" s="338"/>
      <c r="CHP8" s="338"/>
      <c r="CHQ8" s="338"/>
      <c r="CHR8" s="338"/>
      <c r="CHS8" s="338"/>
      <c r="CHT8" s="338"/>
      <c r="CHU8" s="338"/>
      <c r="CHV8" s="338"/>
      <c r="CHW8" s="338"/>
      <c r="CHX8" s="338"/>
      <c r="CHY8" s="338"/>
      <c r="CHZ8" s="338"/>
      <c r="CIA8" s="338"/>
      <c r="CIB8" s="338"/>
      <c r="CIC8" s="338"/>
      <c r="CID8" s="338"/>
      <c r="CIE8" s="338"/>
      <c r="CIF8" s="338"/>
      <c r="CIG8" s="338"/>
      <c r="CIH8" s="338"/>
      <c r="CII8" s="338"/>
      <c r="CIJ8" s="338"/>
      <c r="CIK8" s="338"/>
      <c r="CIL8" s="338"/>
      <c r="CIM8" s="338"/>
      <c r="CIN8" s="338"/>
      <c r="CIO8" s="338"/>
      <c r="CIP8" s="338"/>
      <c r="CIQ8" s="338"/>
      <c r="CIR8" s="338"/>
      <c r="CIS8" s="338"/>
      <c r="CIT8" s="338"/>
      <c r="CIU8" s="338"/>
      <c r="CIV8" s="338"/>
      <c r="CIW8" s="338"/>
      <c r="CIX8" s="338"/>
      <c r="CIY8" s="338"/>
      <c r="CIZ8" s="338"/>
      <c r="CJA8" s="338"/>
      <c r="CJB8" s="338"/>
      <c r="CJC8" s="338"/>
      <c r="CJD8" s="338"/>
      <c r="CJE8" s="338"/>
      <c r="CJF8" s="338"/>
      <c r="CJG8" s="338"/>
      <c r="CJH8" s="338"/>
      <c r="CJI8" s="338"/>
      <c r="CJJ8" s="338"/>
      <c r="CJK8" s="338"/>
      <c r="CJL8" s="338"/>
      <c r="CJM8" s="338"/>
      <c r="CJN8" s="338"/>
      <c r="CJO8" s="338"/>
      <c r="CJP8" s="338"/>
      <c r="CJQ8" s="338"/>
      <c r="CJR8" s="338"/>
      <c r="CJS8" s="338"/>
      <c r="CJT8" s="338"/>
      <c r="CJU8" s="338"/>
      <c r="CJV8" s="338"/>
      <c r="CJW8" s="338"/>
      <c r="CJX8" s="338"/>
      <c r="CJY8" s="338"/>
      <c r="CJZ8" s="338"/>
      <c r="CKA8" s="338"/>
      <c r="CKB8" s="338"/>
      <c r="CKC8" s="338"/>
      <c r="CKD8" s="338"/>
      <c r="CKE8" s="338"/>
      <c r="CKF8" s="338"/>
      <c r="CKG8" s="338"/>
      <c r="CKH8" s="338"/>
      <c r="CKI8" s="338"/>
      <c r="CKJ8" s="338"/>
      <c r="CKK8" s="338"/>
      <c r="CKL8" s="338"/>
      <c r="CKM8" s="338"/>
      <c r="CKN8" s="338"/>
      <c r="CKO8" s="338"/>
      <c r="CKP8" s="338"/>
      <c r="CKQ8" s="338"/>
      <c r="CKR8" s="338"/>
      <c r="CKS8" s="338"/>
      <c r="CKT8" s="338"/>
      <c r="CKU8" s="338"/>
      <c r="CKV8" s="338"/>
      <c r="CKW8" s="338"/>
      <c r="CKX8" s="338"/>
      <c r="CKY8" s="338"/>
      <c r="CKZ8" s="338"/>
      <c r="CLA8" s="338"/>
      <c r="CLB8" s="338"/>
      <c r="CLC8" s="338"/>
      <c r="CLD8" s="338"/>
      <c r="CLE8" s="338"/>
      <c r="CLF8" s="338"/>
      <c r="CLG8" s="338"/>
      <c r="CLH8" s="338"/>
      <c r="CLI8" s="338"/>
      <c r="CLJ8" s="338"/>
      <c r="CLK8" s="338"/>
      <c r="CLL8" s="338"/>
      <c r="CLM8" s="338"/>
      <c r="CLN8" s="338"/>
      <c r="CLO8" s="338"/>
      <c r="CLP8" s="338"/>
      <c r="CLQ8" s="338"/>
      <c r="CLR8" s="338"/>
      <c r="CLS8" s="338"/>
      <c r="CLT8" s="338"/>
      <c r="CLU8" s="338"/>
      <c r="CLV8" s="338"/>
      <c r="CLW8" s="338"/>
      <c r="CLX8" s="338"/>
      <c r="CLY8" s="338"/>
      <c r="CLZ8" s="338"/>
      <c r="CMA8" s="338"/>
      <c r="CMB8" s="338"/>
      <c r="CMC8" s="338"/>
      <c r="CMD8" s="338"/>
      <c r="CME8" s="338"/>
      <c r="CMF8" s="338"/>
      <c r="CMG8" s="338"/>
      <c r="CMH8" s="338"/>
      <c r="CMI8" s="338"/>
      <c r="CMJ8" s="338"/>
      <c r="CMK8" s="338"/>
      <c r="CML8" s="338"/>
      <c r="CMM8" s="338"/>
      <c r="CMN8" s="338"/>
      <c r="CMO8" s="338"/>
      <c r="CMP8" s="338"/>
      <c r="CMQ8" s="338"/>
      <c r="CMR8" s="338"/>
      <c r="CMS8" s="338"/>
      <c r="CMT8" s="338"/>
      <c r="CMU8" s="338"/>
      <c r="CMV8" s="338"/>
      <c r="CMW8" s="338"/>
      <c r="CMX8" s="338"/>
      <c r="CMY8" s="338"/>
      <c r="CMZ8" s="338"/>
      <c r="CNA8" s="338"/>
      <c r="CNB8" s="338"/>
      <c r="CNC8" s="338"/>
      <c r="CND8" s="338"/>
      <c r="CNE8" s="338"/>
      <c r="CNF8" s="338"/>
      <c r="CNG8" s="338"/>
      <c r="CNH8" s="338"/>
      <c r="CNI8" s="338"/>
      <c r="CNJ8" s="338"/>
      <c r="CNK8" s="338"/>
      <c r="CNL8" s="338"/>
      <c r="CNM8" s="338"/>
      <c r="CNN8" s="338"/>
      <c r="CNO8" s="338"/>
      <c r="CNP8" s="338"/>
      <c r="CNQ8" s="338"/>
      <c r="CNR8" s="338"/>
      <c r="CNS8" s="338"/>
      <c r="CNT8" s="338"/>
      <c r="CNU8" s="338"/>
      <c r="CNV8" s="338"/>
      <c r="CNW8" s="338"/>
      <c r="CNX8" s="338"/>
      <c r="CNY8" s="338"/>
      <c r="CNZ8" s="338"/>
      <c r="COA8" s="338"/>
      <c r="COB8" s="338"/>
      <c r="COC8" s="338"/>
      <c r="COD8" s="338"/>
      <c r="COE8" s="338"/>
      <c r="COF8" s="338"/>
      <c r="COG8" s="338"/>
      <c r="COH8" s="338"/>
      <c r="COI8" s="338"/>
      <c r="COJ8" s="338"/>
      <c r="COK8" s="338"/>
      <c r="COL8" s="338"/>
      <c r="COM8" s="338"/>
      <c r="CON8" s="338"/>
      <c r="COO8" s="338"/>
      <c r="COP8" s="338"/>
      <c r="COQ8" s="338"/>
      <c r="COR8" s="338"/>
      <c r="COS8" s="338"/>
      <c r="COT8" s="338"/>
      <c r="COU8" s="338"/>
      <c r="COV8" s="338"/>
      <c r="COW8" s="338"/>
      <c r="COX8" s="338"/>
      <c r="COY8" s="338"/>
      <c r="COZ8" s="338"/>
      <c r="CPA8" s="338"/>
      <c r="CPB8" s="338"/>
      <c r="CPC8" s="338"/>
      <c r="CPD8" s="338"/>
      <c r="CPE8" s="338"/>
      <c r="CPF8" s="338"/>
      <c r="CPG8" s="338"/>
      <c r="CPH8" s="338"/>
      <c r="CPI8" s="338"/>
      <c r="CPJ8" s="338"/>
      <c r="CPK8" s="338"/>
      <c r="CPL8" s="338"/>
      <c r="CPM8" s="338"/>
      <c r="CPN8" s="338"/>
      <c r="CPO8" s="338"/>
      <c r="CPP8" s="338"/>
      <c r="CPQ8" s="338"/>
      <c r="CPR8" s="338"/>
      <c r="CPS8" s="338"/>
      <c r="CPT8" s="338"/>
      <c r="CPU8" s="338"/>
      <c r="CPV8" s="338"/>
      <c r="CPW8" s="338"/>
      <c r="CPX8" s="338"/>
      <c r="CPY8" s="338"/>
      <c r="CPZ8" s="338"/>
      <c r="CQA8" s="338"/>
      <c r="CQB8" s="338"/>
      <c r="CQC8" s="338"/>
      <c r="CQD8" s="338"/>
      <c r="CQE8" s="338"/>
      <c r="CQF8" s="338"/>
      <c r="CQG8" s="338"/>
      <c r="CQH8" s="338"/>
      <c r="CQI8" s="338"/>
      <c r="CQJ8" s="338"/>
      <c r="CQK8" s="338"/>
      <c r="CQL8" s="338"/>
      <c r="CQM8" s="338"/>
      <c r="CQN8" s="338"/>
      <c r="CQO8" s="338"/>
      <c r="CQP8" s="338"/>
      <c r="CQQ8" s="338"/>
      <c r="CQR8" s="338"/>
      <c r="CQS8" s="338"/>
      <c r="CQT8" s="338"/>
      <c r="CQU8" s="338"/>
      <c r="CQV8" s="338"/>
      <c r="CQW8" s="338"/>
      <c r="CQX8" s="338"/>
      <c r="CQY8" s="338"/>
      <c r="CQZ8" s="338"/>
      <c r="CRA8" s="338"/>
      <c r="CRB8" s="338"/>
      <c r="CRC8" s="338"/>
      <c r="CRD8" s="338"/>
      <c r="CRE8" s="338"/>
      <c r="CRF8" s="338"/>
      <c r="CRG8" s="338"/>
      <c r="CRH8" s="338"/>
      <c r="CRI8" s="338"/>
      <c r="CRJ8" s="338"/>
      <c r="CRK8" s="338"/>
      <c r="CRL8" s="338"/>
      <c r="CRM8" s="338"/>
      <c r="CRN8" s="338"/>
      <c r="CRO8" s="338"/>
      <c r="CRP8" s="338"/>
      <c r="CRQ8" s="338"/>
      <c r="CRR8" s="338"/>
      <c r="CRS8" s="338"/>
      <c r="CRT8" s="338"/>
      <c r="CRU8" s="338"/>
      <c r="CRV8" s="338"/>
      <c r="CRW8" s="338"/>
      <c r="CRX8" s="338"/>
      <c r="CRY8" s="338"/>
      <c r="CRZ8" s="338"/>
      <c r="CSA8" s="338"/>
      <c r="CSB8" s="338"/>
      <c r="CSC8" s="338"/>
      <c r="CSD8" s="338"/>
      <c r="CSE8" s="338"/>
      <c r="CSF8" s="338"/>
      <c r="CSG8" s="338"/>
      <c r="CSH8" s="338"/>
      <c r="CSI8" s="338"/>
      <c r="CSJ8" s="338"/>
      <c r="CSK8" s="338"/>
      <c r="CSL8" s="338"/>
      <c r="CSM8" s="338"/>
      <c r="CSN8" s="338"/>
      <c r="CSO8" s="338"/>
      <c r="CSP8" s="338"/>
      <c r="CSQ8" s="338"/>
      <c r="CSR8" s="338"/>
      <c r="CSS8" s="338"/>
      <c r="CST8" s="338"/>
      <c r="CSU8" s="338"/>
      <c r="CSV8" s="338"/>
      <c r="CSW8" s="338"/>
      <c r="CSX8" s="338"/>
      <c r="CSY8" s="338"/>
      <c r="CSZ8" s="338"/>
      <c r="CTA8" s="338"/>
      <c r="CTB8" s="338"/>
      <c r="CTC8" s="338"/>
      <c r="CTD8" s="338"/>
      <c r="CTE8" s="338"/>
      <c r="CTF8" s="338"/>
      <c r="CTG8" s="338"/>
      <c r="CTH8" s="338"/>
      <c r="CTI8" s="338"/>
      <c r="CTJ8" s="338"/>
      <c r="CTK8" s="338"/>
      <c r="CTL8" s="338"/>
      <c r="CTM8" s="338"/>
      <c r="CTN8" s="338"/>
      <c r="CTO8" s="338"/>
      <c r="CTP8" s="338"/>
      <c r="CTQ8" s="338"/>
      <c r="CTR8" s="338"/>
      <c r="CTS8" s="338"/>
      <c r="CTT8" s="338"/>
      <c r="CTU8" s="338"/>
      <c r="CTV8" s="338"/>
      <c r="CTW8" s="338"/>
      <c r="CTX8" s="338"/>
      <c r="CTY8" s="338"/>
      <c r="CTZ8" s="338"/>
      <c r="CUA8" s="338"/>
      <c r="CUB8" s="338"/>
      <c r="CUC8" s="338"/>
      <c r="CUD8" s="338"/>
      <c r="CUE8" s="338"/>
      <c r="CUF8" s="338"/>
      <c r="CUG8" s="338"/>
      <c r="CUH8" s="338"/>
      <c r="CUI8" s="338"/>
      <c r="CUJ8" s="338"/>
      <c r="CUK8" s="338"/>
      <c r="CUL8" s="338"/>
      <c r="CUM8" s="338"/>
      <c r="CUN8" s="338"/>
      <c r="CUO8" s="338"/>
      <c r="CUP8" s="338"/>
      <c r="CUQ8" s="338"/>
      <c r="CUR8" s="338"/>
      <c r="CUS8" s="338"/>
      <c r="CUT8" s="338"/>
      <c r="CUU8" s="338"/>
      <c r="CUV8" s="338"/>
      <c r="CUW8" s="338"/>
      <c r="CUX8" s="338"/>
      <c r="CUY8" s="338"/>
      <c r="CUZ8" s="338"/>
      <c r="CVA8" s="338"/>
      <c r="CVB8" s="338"/>
      <c r="CVC8" s="338"/>
      <c r="CVD8" s="338"/>
      <c r="CVE8" s="338"/>
      <c r="CVF8" s="338"/>
      <c r="CVG8" s="338"/>
      <c r="CVH8" s="338"/>
      <c r="CVI8" s="338"/>
      <c r="CVJ8" s="338"/>
      <c r="CVK8" s="338"/>
      <c r="CVL8" s="338"/>
      <c r="CVM8" s="338"/>
      <c r="CVN8" s="338"/>
      <c r="CVO8" s="338"/>
      <c r="CVP8" s="338"/>
      <c r="CVQ8" s="338"/>
      <c r="CVR8" s="338"/>
      <c r="CVS8" s="338"/>
      <c r="CVT8" s="338"/>
      <c r="CVU8" s="338"/>
      <c r="CVV8" s="338"/>
      <c r="CVW8" s="338"/>
      <c r="CVX8" s="338"/>
      <c r="CVY8" s="338"/>
      <c r="CVZ8" s="338"/>
      <c r="CWA8" s="338"/>
      <c r="CWB8" s="338"/>
      <c r="CWC8" s="338"/>
      <c r="CWD8" s="338"/>
      <c r="CWE8" s="338"/>
      <c r="CWF8" s="338"/>
      <c r="CWG8" s="338"/>
      <c r="CWH8" s="338"/>
      <c r="CWI8" s="338"/>
      <c r="CWJ8" s="338"/>
      <c r="CWK8" s="338"/>
      <c r="CWL8" s="338"/>
      <c r="CWM8" s="338"/>
      <c r="CWN8" s="338"/>
      <c r="CWO8" s="338"/>
      <c r="CWP8" s="338"/>
      <c r="CWQ8" s="338"/>
      <c r="CWR8" s="338"/>
      <c r="CWS8" s="338"/>
      <c r="CWT8" s="338"/>
      <c r="CWU8" s="338"/>
      <c r="CWV8" s="338"/>
      <c r="CWW8" s="338"/>
      <c r="CWX8" s="338"/>
      <c r="CWY8" s="338"/>
      <c r="CWZ8" s="338"/>
      <c r="CXA8" s="338"/>
      <c r="CXB8" s="338"/>
      <c r="CXC8" s="338"/>
      <c r="CXD8" s="338"/>
      <c r="CXE8" s="338"/>
      <c r="CXF8" s="338"/>
      <c r="CXG8" s="338"/>
      <c r="CXH8" s="338"/>
      <c r="CXI8" s="338"/>
      <c r="CXJ8" s="338"/>
      <c r="CXK8" s="338"/>
      <c r="CXL8" s="338"/>
      <c r="CXM8" s="338"/>
      <c r="CXN8" s="338"/>
      <c r="CXO8" s="338"/>
      <c r="CXP8" s="338"/>
      <c r="CXQ8" s="338"/>
      <c r="CXR8" s="338"/>
      <c r="CXS8" s="338"/>
      <c r="CXT8" s="338"/>
      <c r="CXU8" s="338"/>
      <c r="CXV8" s="338"/>
      <c r="CXW8" s="338"/>
      <c r="CXX8" s="338"/>
      <c r="CXY8" s="338"/>
      <c r="CXZ8" s="338"/>
      <c r="CYA8" s="338"/>
      <c r="CYB8" s="338"/>
      <c r="CYC8" s="338"/>
      <c r="CYD8" s="338"/>
      <c r="CYE8" s="338"/>
      <c r="CYF8" s="338"/>
      <c r="CYG8" s="338"/>
      <c r="CYH8" s="338"/>
      <c r="CYI8" s="338"/>
      <c r="CYJ8" s="338"/>
      <c r="CYK8" s="338"/>
      <c r="CYL8" s="338"/>
      <c r="CYM8" s="338"/>
      <c r="CYN8" s="338"/>
      <c r="CYO8" s="338"/>
      <c r="CYP8" s="338"/>
      <c r="CYQ8" s="338"/>
      <c r="CYR8" s="338"/>
      <c r="CYS8" s="338"/>
      <c r="CYT8" s="338"/>
      <c r="CYU8" s="338"/>
      <c r="CYV8" s="338"/>
      <c r="CYW8" s="338"/>
      <c r="CYX8" s="338"/>
      <c r="CYY8" s="338"/>
      <c r="CYZ8" s="338"/>
      <c r="CZA8" s="338"/>
      <c r="CZB8" s="338"/>
      <c r="CZC8" s="338"/>
      <c r="CZD8" s="338"/>
      <c r="CZE8" s="338"/>
      <c r="CZF8" s="338"/>
      <c r="CZG8" s="338"/>
      <c r="CZH8" s="338"/>
      <c r="CZI8" s="338"/>
      <c r="CZJ8" s="338"/>
      <c r="CZK8" s="338"/>
      <c r="CZL8" s="338"/>
      <c r="CZM8" s="338"/>
      <c r="CZN8" s="338"/>
      <c r="CZO8" s="338"/>
      <c r="CZP8" s="338"/>
      <c r="CZQ8" s="338"/>
      <c r="CZR8" s="338"/>
      <c r="CZS8" s="338"/>
      <c r="CZT8" s="338"/>
      <c r="CZU8" s="338"/>
      <c r="CZV8" s="338"/>
      <c r="CZW8" s="338"/>
      <c r="CZX8" s="338"/>
      <c r="CZY8" s="338"/>
      <c r="CZZ8" s="338"/>
      <c r="DAA8" s="338"/>
      <c r="DAB8" s="338"/>
      <c r="DAC8" s="338"/>
      <c r="DAD8" s="338"/>
      <c r="DAE8" s="338"/>
      <c r="DAF8" s="338"/>
      <c r="DAG8" s="338"/>
      <c r="DAH8" s="338"/>
      <c r="DAI8" s="338"/>
      <c r="DAJ8" s="338"/>
      <c r="DAK8" s="338"/>
      <c r="DAL8" s="338"/>
      <c r="DAM8" s="338"/>
      <c r="DAN8" s="338"/>
      <c r="DAO8" s="338"/>
      <c r="DAP8" s="338"/>
      <c r="DAQ8" s="338"/>
      <c r="DAR8" s="338"/>
      <c r="DAS8" s="338"/>
      <c r="DAT8" s="338"/>
      <c r="DAU8" s="338"/>
      <c r="DAV8" s="338"/>
      <c r="DAW8" s="338"/>
      <c r="DAX8" s="338"/>
      <c r="DAY8" s="338"/>
      <c r="DAZ8" s="338"/>
      <c r="DBA8" s="338"/>
      <c r="DBB8" s="338"/>
      <c r="DBC8" s="338"/>
      <c r="DBD8" s="338"/>
      <c r="DBE8" s="338"/>
      <c r="DBF8" s="338"/>
      <c r="DBG8" s="338"/>
      <c r="DBH8" s="338"/>
      <c r="DBI8" s="338"/>
      <c r="DBJ8" s="338"/>
      <c r="DBK8" s="338"/>
      <c r="DBL8" s="338"/>
      <c r="DBM8" s="338"/>
      <c r="DBN8" s="338"/>
      <c r="DBO8" s="338"/>
      <c r="DBP8" s="338"/>
      <c r="DBQ8" s="338"/>
      <c r="DBR8" s="338"/>
      <c r="DBS8" s="338"/>
      <c r="DBT8" s="338"/>
      <c r="DBU8" s="338"/>
      <c r="DBV8" s="338"/>
      <c r="DBW8" s="338"/>
      <c r="DBX8" s="338"/>
      <c r="DBY8" s="338"/>
      <c r="DBZ8" s="338"/>
      <c r="DCA8" s="338"/>
      <c r="DCB8" s="338"/>
      <c r="DCC8" s="338"/>
      <c r="DCD8" s="338"/>
      <c r="DCE8" s="338"/>
      <c r="DCF8" s="338"/>
      <c r="DCG8" s="338"/>
      <c r="DCH8" s="338"/>
      <c r="DCI8" s="338"/>
      <c r="DCJ8" s="338"/>
      <c r="DCK8" s="338"/>
      <c r="DCL8" s="338"/>
      <c r="DCM8" s="338"/>
      <c r="DCN8" s="338"/>
      <c r="DCO8" s="338"/>
      <c r="DCP8" s="338"/>
      <c r="DCQ8" s="338"/>
      <c r="DCR8" s="338"/>
      <c r="DCS8" s="338"/>
      <c r="DCT8" s="338"/>
      <c r="DCU8" s="338"/>
      <c r="DCV8" s="338"/>
      <c r="DCW8" s="338"/>
      <c r="DCX8" s="338"/>
      <c r="DCY8" s="338"/>
      <c r="DCZ8" s="338"/>
      <c r="DDA8" s="338"/>
      <c r="DDB8" s="338"/>
      <c r="DDC8" s="338"/>
      <c r="DDD8" s="338"/>
      <c r="DDE8" s="338"/>
      <c r="DDF8" s="338"/>
      <c r="DDG8" s="338"/>
      <c r="DDH8" s="338"/>
      <c r="DDI8" s="338"/>
      <c r="DDJ8" s="338"/>
      <c r="DDK8" s="338"/>
      <c r="DDL8" s="338"/>
      <c r="DDM8" s="338"/>
      <c r="DDN8" s="338"/>
      <c r="DDO8" s="338"/>
      <c r="DDP8" s="338"/>
      <c r="DDQ8" s="338"/>
      <c r="DDR8" s="338"/>
      <c r="DDS8" s="338"/>
      <c r="DDT8" s="338"/>
      <c r="DDU8" s="338"/>
      <c r="DDV8" s="338"/>
      <c r="DDW8" s="338"/>
      <c r="DDX8" s="338"/>
      <c r="DDY8" s="338"/>
      <c r="DDZ8" s="338"/>
      <c r="DEA8" s="338"/>
      <c r="DEB8" s="338"/>
      <c r="DEC8" s="338"/>
      <c r="DED8" s="338"/>
      <c r="DEE8" s="338"/>
      <c r="DEF8" s="338"/>
      <c r="DEG8" s="338"/>
      <c r="DEH8" s="338"/>
      <c r="DEI8" s="338"/>
      <c r="DEJ8" s="338"/>
      <c r="DEK8" s="338"/>
      <c r="DEL8" s="338"/>
      <c r="DEM8" s="338"/>
      <c r="DEN8" s="338"/>
      <c r="DEO8" s="338"/>
      <c r="DEP8" s="338"/>
      <c r="DEQ8" s="338"/>
      <c r="DER8" s="338"/>
      <c r="DES8" s="338"/>
      <c r="DET8" s="338"/>
      <c r="DEU8" s="338"/>
      <c r="DEV8" s="338"/>
      <c r="DEW8" s="338"/>
      <c r="DEX8" s="338"/>
      <c r="DEY8" s="338"/>
      <c r="DEZ8" s="338"/>
      <c r="DFA8" s="338"/>
      <c r="DFB8" s="338"/>
      <c r="DFC8" s="338"/>
      <c r="DFD8" s="338"/>
      <c r="DFE8" s="338"/>
      <c r="DFF8" s="338"/>
      <c r="DFG8" s="338"/>
      <c r="DFH8" s="338"/>
      <c r="DFI8" s="338"/>
      <c r="DFJ8" s="338"/>
      <c r="DFK8" s="338"/>
      <c r="DFL8" s="338"/>
      <c r="DFM8" s="338"/>
      <c r="DFN8" s="338"/>
      <c r="DFO8" s="338"/>
      <c r="DFP8" s="338"/>
      <c r="DFQ8" s="338"/>
      <c r="DFR8" s="338"/>
      <c r="DFS8" s="338"/>
      <c r="DFT8" s="338"/>
      <c r="DFU8" s="338"/>
      <c r="DFV8" s="338"/>
      <c r="DFW8" s="338"/>
      <c r="DFX8" s="338"/>
      <c r="DFY8" s="338"/>
      <c r="DFZ8" s="338"/>
      <c r="DGA8" s="338"/>
      <c r="DGB8" s="338"/>
      <c r="DGC8" s="338"/>
      <c r="DGD8" s="338"/>
      <c r="DGE8" s="338"/>
      <c r="DGF8" s="338"/>
      <c r="DGG8" s="338"/>
      <c r="DGH8" s="338"/>
      <c r="DGI8" s="338"/>
      <c r="DGJ8" s="338"/>
      <c r="DGK8" s="338"/>
      <c r="DGL8" s="338"/>
      <c r="DGM8" s="338"/>
      <c r="DGN8" s="338"/>
      <c r="DGO8" s="338"/>
      <c r="DGP8" s="338"/>
      <c r="DGQ8" s="338"/>
      <c r="DGR8" s="338"/>
      <c r="DGS8" s="338"/>
      <c r="DGT8" s="338"/>
      <c r="DGU8" s="338"/>
      <c r="DGV8" s="338"/>
      <c r="DGW8" s="338"/>
      <c r="DGX8" s="338"/>
      <c r="DGY8" s="338"/>
      <c r="DGZ8" s="338"/>
      <c r="DHA8" s="338"/>
      <c r="DHB8" s="338"/>
      <c r="DHC8" s="338"/>
      <c r="DHD8" s="338"/>
      <c r="DHE8" s="338"/>
      <c r="DHF8" s="338"/>
      <c r="DHG8" s="338"/>
      <c r="DHH8" s="338"/>
      <c r="DHI8" s="338"/>
      <c r="DHJ8" s="338"/>
      <c r="DHK8" s="338"/>
      <c r="DHL8" s="338"/>
      <c r="DHM8" s="338"/>
      <c r="DHN8" s="338"/>
      <c r="DHO8" s="338"/>
      <c r="DHP8" s="338"/>
      <c r="DHQ8" s="338"/>
      <c r="DHR8" s="338"/>
      <c r="DHS8" s="338"/>
      <c r="DHT8" s="338"/>
      <c r="DHU8" s="338"/>
      <c r="DHV8" s="338"/>
      <c r="DHW8" s="338"/>
      <c r="DHX8" s="338"/>
      <c r="DHY8" s="338"/>
      <c r="DHZ8" s="338"/>
      <c r="DIA8" s="338"/>
      <c r="DIB8" s="338"/>
      <c r="DIC8" s="338"/>
      <c r="DID8" s="338"/>
      <c r="DIE8" s="338"/>
      <c r="DIF8" s="338"/>
      <c r="DIG8" s="338"/>
      <c r="DIH8" s="338"/>
      <c r="DII8" s="338"/>
      <c r="DIJ8" s="338"/>
      <c r="DIK8" s="338"/>
      <c r="DIL8" s="338"/>
      <c r="DIM8" s="338"/>
      <c r="DIN8" s="338"/>
      <c r="DIO8" s="338"/>
      <c r="DIP8" s="338"/>
      <c r="DIQ8" s="338"/>
      <c r="DIR8" s="338"/>
      <c r="DIS8" s="338"/>
      <c r="DIT8" s="338"/>
      <c r="DIU8" s="338"/>
      <c r="DIV8" s="338"/>
      <c r="DIW8" s="338"/>
      <c r="DIX8" s="338"/>
      <c r="DIY8" s="338"/>
      <c r="DIZ8" s="338"/>
      <c r="DJA8" s="338"/>
      <c r="DJB8" s="338"/>
      <c r="DJC8" s="338"/>
      <c r="DJD8" s="338"/>
      <c r="DJE8" s="338"/>
      <c r="DJF8" s="338"/>
      <c r="DJG8" s="338"/>
      <c r="DJH8" s="338"/>
      <c r="DJI8" s="338"/>
      <c r="DJJ8" s="338"/>
      <c r="DJK8" s="338"/>
      <c r="DJL8" s="338"/>
      <c r="DJM8" s="338"/>
      <c r="DJN8" s="338"/>
      <c r="DJO8" s="338"/>
      <c r="DJP8" s="338"/>
      <c r="DJQ8" s="338"/>
      <c r="DJR8" s="338"/>
      <c r="DJS8" s="338"/>
      <c r="DJT8" s="338"/>
      <c r="DJU8" s="338"/>
      <c r="DJV8" s="338"/>
      <c r="DJW8" s="338"/>
      <c r="DJX8" s="338"/>
      <c r="DJY8" s="338"/>
      <c r="DJZ8" s="338"/>
      <c r="DKA8" s="338"/>
      <c r="DKB8" s="338"/>
      <c r="DKC8" s="338"/>
      <c r="DKD8" s="338"/>
      <c r="DKE8" s="338"/>
      <c r="DKF8" s="338"/>
      <c r="DKG8" s="338"/>
      <c r="DKH8" s="338"/>
      <c r="DKI8" s="338"/>
      <c r="DKJ8" s="338"/>
      <c r="DKK8" s="338"/>
      <c r="DKL8" s="338"/>
      <c r="DKM8" s="338"/>
      <c r="DKN8" s="338"/>
      <c r="DKO8" s="338"/>
      <c r="DKP8" s="338"/>
      <c r="DKQ8" s="338"/>
      <c r="DKR8" s="338"/>
      <c r="DKS8" s="338"/>
      <c r="DKT8" s="338"/>
      <c r="DKU8" s="338"/>
      <c r="DKV8" s="338"/>
      <c r="DKW8" s="338"/>
      <c r="DKX8" s="338"/>
      <c r="DKY8" s="338"/>
      <c r="DKZ8" s="338"/>
      <c r="DLA8" s="338"/>
      <c r="DLB8" s="338"/>
      <c r="DLC8" s="338"/>
      <c r="DLD8" s="338"/>
      <c r="DLE8" s="338"/>
      <c r="DLF8" s="338"/>
      <c r="DLG8" s="338"/>
      <c r="DLH8" s="338"/>
      <c r="DLI8" s="338"/>
      <c r="DLJ8" s="338"/>
      <c r="DLK8" s="338"/>
      <c r="DLL8" s="338"/>
      <c r="DLM8" s="338"/>
      <c r="DLN8" s="338"/>
      <c r="DLO8" s="338"/>
      <c r="DLP8" s="338"/>
      <c r="DLQ8" s="338"/>
      <c r="DLR8" s="338"/>
      <c r="DLS8" s="338"/>
      <c r="DLT8" s="338"/>
      <c r="DLU8" s="338"/>
      <c r="DLV8" s="338"/>
      <c r="DLW8" s="338"/>
      <c r="DLX8" s="338"/>
      <c r="DLY8" s="338"/>
      <c r="DLZ8" s="338"/>
      <c r="DMA8" s="338"/>
      <c r="DMB8" s="338"/>
      <c r="DMC8" s="338"/>
      <c r="DMD8" s="338"/>
      <c r="DME8" s="338"/>
      <c r="DMF8" s="338"/>
      <c r="DMG8" s="338"/>
      <c r="DMH8" s="338"/>
      <c r="DMI8" s="338"/>
      <c r="DMJ8" s="338"/>
      <c r="DMK8" s="338"/>
      <c r="DML8" s="338"/>
      <c r="DMM8" s="338"/>
      <c r="DMN8" s="338"/>
      <c r="DMO8" s="338"/>
      <c r="DMP8" s="338"/>
      <c r="DMQ8" s="338"/>
      <c r="DMR8" s="338"/>
      <c r="DMS8" s="338"/>
      <c r="DMT8" s="338"/>
      <c r="DMU8" s="338"/>
      <c r="DMV8" s="338"/>
      <c r="DMW8" s="338"/>
      <c r="DMX8" s="338"/>
      <c r="DMY8" s="338"/>
      <c r="DMZ8" s="338"/>
      <c r="DNA8" s="338"/>
      <c r="DNB8" s="338"/>
      <c r="DNC8" s="338"/>
      <c r="DND8" s="338"/>
      <c r="DNE8" s="338"/>
      <c r="DNF8" s="338"/>
      <c r="DNG8" s="338"/>
      <c r="DNH8" s="338"/>
      <c r="DNI8" s="338"/>
      <c r="DNJ8" s="338"/>
      <c r="DNK8" s="338"/>
      <c r="DNL8" s="338"/>
      <c r="DNM8" s="338"/>
      <c r="DNN8" s="338"/>
      <c r="DNO8" s="338"/>
      <c r="DNP8" s="338"/>
      <c r="DNQ8" s="338"/>
      <c r="DNR8" s="338"/>
      <c r="DNS8" s="338"/>
      <c r="DNT8" s="338"/>
      <c r="DNU8" s="338"/>
      <c r="DNV8" s="338"/>
      <c r="DNW8" s="338"/>
      <c r="DNX8" s="338"/>
      <c r="DNY8" s="338"/>
      <c r="DNZ8" s="338"/>
      <c r="DOA8" s="338"/>
      <c r="DOB8" s="338"/>
      <c r="DOC8" s="338"/>
      <c r="DOD8" s="338"/>
      <c r="DOE8" s="338"/>
      <c r="DOF8" s="338"/>
      <c r="DOG8" s="338"/>
      <c r="DOH8" s="338"/>
      <c r="DOI8" s="338"/>
      <c r="DOJ8" s="338"/>
      <c r="DOK8" s="338"/>
      <c r="DOL8" s="338"/>
      <c r="DOM8" s="338"/>
      <c r="DON8" s="338"/>
      <c r="DOO8" s="338"/>
      <c r="DOP8" s="338"/>
      <c r="DOQ8" s="338"/>
      <c r="DOR8" s="338"/>
      <c r="DOS8" s="338"/>
      <c r="DOT8" s="338"/>
      <c r="DOU8" s="338"/>
      <c r="DOV8" s="338"/>
      <c r="DOW8" s="338"/>
      <c r="DOX8" s="338"/>
      <c r="DOY8" s="338"/>
      <c r="DOZ8" s="338"/>
      <c r="DPA8" s="338"/>
      <c r="DPB8" s="338"/>
      <c r="DPC8" s="338"/>
      <c r="DPD8" s="338"/>
      <c r="DPE8" s="338"/>
      <c r="DPF8" s="338"/>
      <c r="DPG8" s="338"/>
      <c r="DPH8" s="338"/>
      <c r="DPI8" s="338"/>
      <c r="DPJ8" s="338"/>
      <c r="DPK8" s="338"/>
      <c r="DPL8" s="338"/>
      <c r="DPM8" s="338"/>
      <c r="DPN8" s="338"/>
      <c r="DPO8" s="338"/>
      <c r="DPP8" s="338"/>
      <c r="DPQ8" s="338"/>
      <c r="DPR8" s="338"/>
      <c r="DPS8" s="338"/>
      <c r="DPT8" s="338"/>
      <c r="DPU8" s="338"/>
      <c r="DPV8" s="338"/>
      <c r="DPW8" s="338"/>
      <c r="DPX8" s="338"/>
      <c r="DPY8" s="338"/>
      <c r="DPZ8" s="338"/>
      <c r="DQA8" s="338"/>
      <c r="DQB8" s="338"/>
      <c r="DQC8" s="338"/>
      <c r="DQD8" s="338"/>
      <c r="DQE8" s="338"/>
      <c r="DQF8" s="338"/>
      <c r="DQG8" s="338"/>
      <c r="DQH8" s="338"/>
      <c r="DQI8" s="338"/>
      <c r="DQJ8" s="338"/>
      <c r="DQK8" s="338"/>
      <c r="DQL8" s="338"/>
      <c r="DQM8" s="338"/>
      <c r="DQN8" s="338"/>
      <c r="DQO8" s="338"/>
      <c r="DQP8" s="338"/>
      <c r="DQQ8" s="338"/>
      <c r="DQR8" s="338"/>
      <c r="DQS8" s="338"/>
      <c r="DQT8" s="338"/>
      <c r="DQU8" s="338"/>
      <c r="DQV8" s="338"/>
      <c r="DQW8" s="338"/>
      <c r="DQX8" s="338"/>
      <c r="DQY8" s="338"/>
      <c r="DQZ8" s="338"/>
      <c r="DRA8" s="338"/>
      <c r="DRB8" s="338"/>
      <c r="DRC8" s="338"/>
      <c r="DRD8" s="338"/>
      <c r="DRE8" s="338"/>
      <c r="DRF8" s="338"/>
      <c r="DRG8" s="338"/>
      <c r="DRH8" s="338"/>
      <c r="DRI8" s="338"/>
      <c r="DRJ8" s="338"/>
      <c r="DRK8" s="338"/>
      <c r="DRL8" s="338"/>
      <c r="DRM8" s="338"/>
      <c r="DRN8" s="338"/>
      <c r="DRO8" s="338"/>
      <c r="DRP8" s="338"/>
      <c r="DRQ8" s="338"/>
      <c r="DRR8" s="338"/>
      <c r="DRS8" s="338"/>
      <c r="DRT8" s="338"/>
      <c r="DRU8" s="338"/>
      <c r="DRV8" s="338"/>
      <c r="DRW8" s="338"/>
      <c r="DRX8" s="338"/>
      <c r="DRY8" s="338"/>
      <c r="DRZ8" s="338"/>
      <c r="DSA8" s="338"/>
      <c r="DSB8" s="338"/>
      <c r="DSC8" s="338"/>
      <c r="DSD8" s="338"/>
      <c r="DSE8" s="338"/>
      <c r="DSF8" s="338"/>
      <c r="DSG8" s="338"/>
      <c r="DSH8" s="338"/>
      <c r="DSI8" s="338"/>
      <c r="DSJ8" s="338"/>
      <c r="DSK8" s="338"/>
      <c r="DSL8" s="338"/>
      <c r="DSM8" s="338"/>
      <c r="DSN8" s="338"/>
      <c r="DSO8" s="338"/>
      <c r="DSP8" s="338"/>
      <c r="DSQ8" s="338"/>
      <c r="DSR8" s="338"/>
      <c r="DSS8" s="338"/>
      <c r="DST8" s="338"/>
      <c r="DSU8" s="338"/>
      <c r="DSV8" s="338"/>
      <c r="DSW8" s="338"/>
      <c r="DSX8" s="338"/>
      <c r="DSY8" s="338"/>
      <c r="DSZ8" s="338"/>
      <c r="DTA8" s="338"/>
      <c r="DTB8" s="338"/>
      <c r="DTC8" s="338"/>
      <c r="DTD8" s="338"/>
      <c r="DTE8" s="338"/>
      <c r="DTF8" s="338"/>
      <c r="DTG8" s="338"/>
      <c r="DTH8" s="338"/>
      <c r="DTI8" s="338"/>
      <c r="DTJ8" s="338"/>
      <c r="DTK8" s="338"/>
      <c r="DTL8" s="338"/>
      <c r="DTM8" s="338"/>
      <c r="DTN8" s="338"/>
      <c r="DTO8" s="338"/>
      <c r="DTP8" s="338"/>
      <c r="DTQ8" s="338"/>
      <c r="DTR8" s="338"/>
      <c r="DTS8" s="338"/>
      <c r="DTT8" s="338"/>
      <c r="DTU8" s="338"/>
      <c r="DTV8" s="338"/>
      <c r="DTW8" s="338"/>
      <c r="DTX8" s="338"/>
      <c r="DTY8" s="338"/>
      <c r="DTZ8" s="338"/>
      <c r="DUA8" s="338"/>
      <c r="DUB8" s="338"/>
      <c r="DUC8" s="338"/>
      <c r="DUD8" s="338"/>
      <c r="DUE8" s="338"/>
      <c r="DUF8" s="338"/>
      <c r="DUG8" s="338"/>
      <c r="DUH8" s="338"/>
      <c r="DUI8" s="338"/>
      <c r="DUJ8" s="338"/>
      <c r="DUK8" s="338"/>
      <c r="DUL8" s="338"/>
      <c r="DUM8" s="338"/>
      <c r="DUN8" s="338"/>
      <c r="DUO8" s="338"/>
      <c r="DUP8" s="338"/>
      <c r="DUQ8" s="338"/>
      <c r="DUR8" s="338"/>
      <c r="DUS8" s="338"/>
      <c r="DUT8" s="338"/>
      <c r="DUU8" s="338"/>
      <c r="DUV8" s="338"/>
      <c r="DUW8" s="338"/>
      <c r="DUX8" s="338"/>
      <c r="DUY8" s="338"/>
      <c r="DUZ8" s="338"/>
      <c r="DVA8" s="338"/>
      <c r="DVB8" s="338"/>
      <c r="DVC8" s="338"/>
      <c r="DVD8" s="338"/>
      <c r="DVE8" s="338"/>
      <c r="DVF8" s="338"/>
      <c r="DVG8" s="338"/>
      <c r="DVH8" s="338"/>
      <c r="DVI8" s="338"/>
      <c r="DVJ8" s="338"/>
      <c r="DVK8" s="338"/>
      <c r="DVL8" s="338"/>
      <c r="DVM8" s="338"/>
      <c r="DVN8" s="338"/>
      <c r="DVO8" s="338"/>
      <c r="DVP8" s="338"/>
      <c r="DVQ8" s="338"/>
      <c r="DVR8" s="338"/>
      <c r="DVS8" s="338"/>
      <c r="DVT8" s="338"/>
      <c r="DVU8" s="338"/>
      <c r="DVV8" s="338"/>
      <c r="DVW8" s="338"/>
      <c r="DVX8" s="338"/>
      <c r="DVY8" s="338"/>
      <c r="DVZ8" s="338"/>
      <c r="DWA8" s="338"/>
      <c r="DWB8" s="338"/>
      <c r="DWC8" s="338"/>
      <c r="DWD8" s="338"/>
      <c r="DWE8" s="338"/>
      <c r="DWF8" s="338"/>
      <c r="DWG8" s="338"/>
      <c r="DWH8" s="338"/>
      <c r="DWI8" s="338"/>
      <c r="DWJ8" s="338"/>
      <c r="DWK8" s="338"/>
      <c r="DWL8" s="338"/>
      <c r="DWM8" s="338"/>
      <c r="DWN8" s="338"/>
      <c r="DWO8" s="338"/>
      <c r="DWP8" s="338"/>
      <c r="DWQ8" s="338"/>
      <c r="DWR8" s="338"/>
      <c r="DWS8" s="338"/>
      <c r="DWT8" s="338"/>
      <c r="DWU8" s="338"/>
      <c r="DWV8" s="338"/>
      <c r="DWW8" s="338"/>
      <c r="DWX8" s="338"/>
      <c r="DWY8" s="338"/>
      <c r="DWZ8" s="338"/>
      <c r="DXA8" s="338"/>
      <c r="DXB8" s="338"/>
      <c r="DXC8" s="338"/>
      <c r="DXD8" s="338"/>
      <c r="DXE8" s="338"/>
      <c r="DXF8" s="338"/>
      <c r="DXG8" s="338"/>
      <c r="DXH8" s="338"/>
      <c r="DXI8" s="338"/>
      <c r="DXJ8" s="338"/>
      <c r="DXK8" s="338"/>
      <c r="DXL8" s="338"/>
      <c r="DXM8" s="338"/>
      <c r="DXN8" s="338"/>
      <c r="DXO8" s="338"/>
      <c r="DXP8" s="338"/>
      <c r="DXQ8" s="338"/>
      <c r="DXR8" s="338"/>
      <c r="DXS8" s="338"/>
      <c r="DXT8" s="338"/>
      <c r="DXU8" s="338"/>
      <c r="DXV8" s="338"/>
      <c r="DXW8" s="338"/>
      <c r="DXX8" s="338"/>
      <c r="DXY8" s="338"/>
      <c r="DXZ8" s="338"/>
      <c r="DYA8" s="338"/>
      <c r="DYB8" s="338"/>
      <c r="DYC8" s="338"/>
      <c r="DYD8" s="338"/>
      <c r="DYE8" s="338"/>
      <c r="DYF8" s="338"/>
      <c r="DYG8" s="338"/>
      <c r="DYH8" s="338"/>
      <c r="DYI8" s="338"/>
      <c r="DYJ8" s="338"/>
      <c r="DYK8" s="338"/>
      <c r="DYL8" s="338"/>
      <c r="DYM8" s="338"/>
      <c r="DYN8" s="338"/>
      <c r="DYO8" s="338"/>
      <c r="DYP8" s="338"/>
      <c r="DYQ8" s="338"/>
      <c r="DYR8" s="338"/>
      <c r="DYS8" s="338"/>
      <c r="DYT8" s="338"/>
      <c r="DYU8" s="338"/>
      <c r="DYV8" s="338"/>
      <c r="DYW8" s="338"/>
      <c r="DYX8" s="338"/>
      <c r="DYY8" s="338"/>
      <c r="DYZ8" s="338"/>
      <c r="DZA8" s="338"/>
      <c r="DZB8" s="338"/>
      <c r="DZC8" s="338"/>
      <c r="DZD8" s="338"/>
      <c r="DZE8" s="338"/>
      <c r="DZF8" s="338"/>
      <c r="DZG8" s="338"/>
      <c r="DZH8" s="338"/>
      <c r="DZI8" s="338"/>
      <c r="DZJ8" s="338"/>
      <c r="DZK8" s="338"/>
      <c r="DZL8" s="338"/>
      <c r="DZM8" s="338"/>
      <c r="DZN8" s="338"/>
      <c r="DZO8" s="338"/>
      <c r="DZP8" s="338"/>
      <c r="DZQ8" s="338"/>
      <c r="DZR8" s="338"/>
      <c r="DZS8" s="338"/>
      <c r="DZT8" s="338"/>
      <c r="DZU8" s="338"/>
      <c r="DZV8" s="338"/>
      <c r="DZW8" s="338"/>
      <c r="DZX8" s="338"/>
      <c r="DZY8" s="338"/>
      <c r="DZZ8" s="338"/>
      <c r="EAA8" s="338"/>
      <c r="EAB8" s="338"/>
      <c r="EAC8" s="338"/>
      <c r="EAD8" s="338"/>
      <c r="EAE8" s="338"/>
      <c r="EAF8" s="338"/>
      <c r="EAG8" s="338"/>
      <c r="EAH8" s="338"/>
      <c r="EAI8" s="338"/>
      <c r="EAJ8" s="338"/>
      <c r="EAK8" s="338"/>
      <c r="EAL8" s="338"/>
      <c r="EAM8" s="338"/>
      <c r="EAN8" s="338"/>
      <c r="EAO8" s="338"/>
      <c r="EAP8" s="338"/>
      <c r="EAQ8" s="338"/>
      <c r="EAR8" s="338"/>
      <c r="EAS8" s="338"/>
      <c r="EAT8" s="338"/>
      <c r="EAU8" s="338"/>
      <c r="EAV8" s="338"/>
      <c r="EAW8" s="338"/>
      <c r="EAX8" s="338"/>
      <c r="EAY8" s="338"/>
      <c r="EAZ8" s="338"/>
      <c r="EBA8" s="338"/>
      <c r="EBB8" s="338"/>
      <c r="EBC8" s="338"/>
      <c r="EBD8" s="338"/>
      <c r="EBE8" s="338"/>
      <c r="EBF8" s="338"/>
      <c r="EBG8" s="338"/>
      <c r="EBH8" s="338"/>
      <c r="EBI8" s="338"/>
      <c r="EBJ8" s="338"/>
      <c r="EBK8" s="338"/>
      <c r="EBL8" s="338"/>
      <c r="EBM8" s="338"/>
      <c r="EBN8" s="338"/>
      <c r="EBO8" s="338"/>
      <c r="EBP8" s="338"/>
      <c r="EBQ8" s="338"/>
      <c r="EBR8" s="338"/>
      <c r="EBS8" s="338"/>
      <c r="EBT8" s="338"/>
      <c r="EBU8" s="338"/>
      <c r="EBV8" s="338"/>
      <c r="EBW8" s="338"/>
      <c r="EBX8" s="338"/>
      <c r="EBY8" s="338"/>
      <c r="EBZ8" s="338"/>
      <c r="ECA8" s="338"/>
      <c r="ECB8" s="338"/>
      <c r="ECC8" s="338"/>
      <c r="ECD8" s="338"/>
      <c r="ECE8" s="338"/>
      <c r="ECF8" s="338"/>
      <c r="ECG8" s="338"/>
      <c r="ECH8" s="338"/>
      <c r="ECI8" s="338"/>
      <c r="ECJ8" s="338"/>
      <c r="ECK8" s="338"/>
      <c r="ECL8" s="338"/>
      <c r="ECM8" s="338"/>
      <c r="ECN8" s="338"/>
      <c r="ECO8" s="338"/>
      <c r="ECP8" s="338"/>
      <c r="ECQ8" s="338"/>
      <c r="ECR8" s="338"/>
      <c r="ECS8" s="338"/>
      <c r="ECT8" s="338"/>
      <c r="ECU8" s="338"/>
      <c r="ECV8" s="338"/>
      <c r="ECW8" s="338"/>
      <c r="ECX8" s="338"/>
      <c r="ECY8" s="338"/>
      <c r="ECZ8" s="338"/>
      <c r="EDA8" s="338"/>
      <c r="EDB8" s="338"/>
      <c r="EDC8" s="338"/>
      <c r="EDD8" s="338"/>
      <c r="EDE8" s="338"/>
      <c r="EDF8" s="338"/>
      <c r="EDG8" s="338"/>
      <c r="EDH8" s="338"/>
      <c r="EDI8" s="338"/>
      <c r="EDJ8" s="338"/>
      <c r="EDK8" s="338"/>
      <c r="EDL8" s="338"/>
      <c r="EDM8" s="338"/>
      <c r="EDN8" s="338"/>
      <c r="EDO8" s="338"/>
      <c r="EDP8" s="338"/>
      <c r="EDQ8" s="338"/>
      <c r="EDR8" s="338"/>
      <c r="EDS8" s="338"/>
      <c r="EDT8" s="338"/>
      <c r="EDU8" s="338"/>
      <c r="EDV8" s="338"/>
      <c r="EDW8" s="338"/>
      <c r="EDX8" s="338"/>
      <c r="EDY8" s="338"/>
      <c r="EDZ8" s="338"/>
      <c r="EEA8" s="338"/>
      <c r="EEB8" s="338"/>
      <c r="EEC8" s="338"/>
      <c r="EED8" s="338"/>
      <c r="EEE8" s="338"/>
      <c r="EEF8" s="338"/>
      <c r="EEG8" s="338"/>
      <c r="EEH8" s="338"/>
      <c r="EEI8" s="338"/>
      <c r="EEJ8" s="338"/>
      <c r="EEK8" s="338"/>
      <c r="EEL8" s="338"/>
      <c r="EEM8" s="338"/>
      <c r="EEN8" s="338"/>
      <c r="EEO8" s="338"/>
      <c r="EEP8" s="338"/>
      <c r="EEQ8" s="338"/>
      <c r="EER8" s="338"/>
      <c r="EES8" s="338"/>
      <c r="EET8" s="338"/>
      <c r="EEU8" s="338"/>
      <c r="EEV8" s="338"/>
      <c r="EEW8" s="338"/>
      <c r="EEX8" s="338"/>
      <c r="EEY8" s="338"/>
      <c r="EEZ8" s="338"/>
      <c r="EFA8" s="338"/>
      <c r="EFB8" s="338"/>
      <c r="EFC8" s="338"/>
      <c r="EFD8" s="338"/>
      <c r="EFE8" s="338"/>
      <c r="EFF8" s="338"/>
      <c r="EFG8" s="338"/>
      <c r="EFH8" s="338"/>
      <c r="EFI8" s="338"/>
      <c r="EFJ8" s="338"/>
      <c r="EFK8" s="338"/>
      <c r="EFL8" s="338"/>
      <c r="EFM8" s="338"/>
      <c r="EFN8" s="338"/>
      <c r="EFO8" s="338"/>
      <c r="EFP8" s="338"/>
      <c r="EFQ8" s="338"/>
      <c r="EFR8" s="338"/>
      <c r="EFS8" s="338"/>
      <c r="EFT8" s="338"/>
      <c r="EFU8" s="338"/>
      <c r="EFV8" s="338"/>
      <c r="EFW8" s="338"/>
      <c r="EFX8" s="338"/>
      <c r="EFY8" s="338"/>
      <c r="EFZ8" s="338"/>
      <c r="EGA8" s="338"/>
      <c r="EGB8" s="338"/>
      <c r="EGC8" s="338"/>
      <c r="EGD8" s="338"/>
      <c r="EGE8" s="338"/>
      <c r="EGF8" s="338"/>
      <c r="EGG8" s="338"/>
      <c r="EGH8" s="338"/>
      <c r="EGI8" s="338"/>
      <c r="EGJ8" s="338"/>
      <c r="EGK8" s="338"/>
      <c r="EGL8" s="338"/>
      <c r="EGM8" s="338"/>
      <c r="EGN8" s="338"/>
      <c r="EGO8" s="338"/>
      <c r="EGP8" s="338"/>
      <c r="EGQ8" s="338"/>
      <c r="EGR8" s="338"/>
      <c r="EGS8" s="338"/>
      <c r="EGT8" s="338"/>
      <c r="EGU8" s="338"/>
      <c r="EGV8" s="338"/>
      <c r="EGW8" s="338"/>
      <c r="EGX8" s="338"/>
      <c r="EGY8" s="338"/>
      <c r="EGZ8" s="338"/>
      <c r="EHA8" s="338"/>
      <c r="EHB8" s="338"/>
      <c r="EHC8" s="338"/>
      <c r="EHD8" s="338"/>
      <c r="EHE8" s="338"/>
      <c r="EHF8" s="338"/>
      <c r="EHG8" s="338"/>
      <c r="EHH8" s="338"/>
      <c r="EHI8" s="338"/>
      <c r="EHJ8" s="338"/>
      <c r="EHK8" s="338"/>
      <c r="EHL8" s="338"/>
      <c r="EHM8" s="338"/>
      <c r="EHN8" s="338"/>
      <c r="EHO8" s="338"/>
      <c r="EHP8" s="338"/>
      <c r="EHQ8" s="338"/>
      <c r="EHR8" s="338"/>
      <c r="EHS8" s="338"/>
      <c r="EHT8" s="338"/>
      <c r="EHU8" s="338"/>
      <c r="EHV8" s="338"/>
      <c r="EHW8" s="338"/>
      <c r="EHX8" s="338"/>
      <c r="EHY8" s="338"/>
      <c r="EHZ8" s="338"/>
      <c r="EIA8" s="338"/>
      <c r="EIB8" s="338"/>
      <c r="EIC8" s="338"/>
      <c r="EID8" s="338"/>
      <c r="EIE8" s="338"/>
      <c r="EIF8" s="338"/>
      <c r="EIG8" s="338"/>
      <c r="EIH8" s="338"/>
      <c r="EII8" s="338"/>
      <c r="EIJ8" s="338"/>
      <c r="EIK8" s="338"/>
      <c r="EIL8" s="338"/>
      <c r="EIM8" s="338"/>
      <c r="EIN8" s="338"/>
      <c r="EIO8" s="338"/>
      <c r="EIP8" s="338"/>
      <c r="EIQ8" s="338"/>
      <c r="EIR8" s="338"/>
      <c r="EIS8" s="338"/>
      <c r="EIT8" s="338"/>
      <c r="EIU8" s="338"/>
      <c r="EIV8" s="338"/>
      <c r="EIW8" s="338"/>
      <c r="EIX8" s="338"/>
      <c r="EIY8" s="338"/>
      <c r="EIZ8" s="338"/>
      <c r="EJA8" s="338"/>
      <c r="EJB8" s="338"/>
      <c r="EJC8" s="338"/>
      <c r="EJD8" s="338"/>
      <c r="EJE8" s="338"/>
      <c r="EJF8" s="338"/>
      <c r="EJG8" s="338"/>
      <c r="EJH8" s="338"/>
      <c r="EJI8" s="338"/>
      <c r="EJJ8" s="338"/>
      <c r="EJK8" s="338"/>
      <c r="EJL8" s="338"/>
      <c r="EJM8" s="338"/>
      <c r="EJN8" s="338"/>
      <c r="EJO8" s="338"/>
      <c r="EJP8" s="338"/>
      <c r="EJQ8" s="338"/>
      <c r="EJR8" s="338"/>
      <c r="EJS8" s="338"/>
      <c r="EJT8" s="338"/>
      <c r="EJU8" s="338"/>
      <c r="EJV8" s="338"/>
      <c r="EJW8" s="338"/>
      <c r="EJX8" s="338"/>
      <c r="EJY8" s="338"/>
      <c r="EJZ8" s="338"/>
      <c r="EKA8" s="338"/>
      <c r="EKB8" s="338"/>
      <c r="EKC8" s="338"/>
      <c r="EKD8" s="338"/>
      <c r="EKE8" s="338"/>
      <c r="EKF8" s="338"/>
      <c r="EKG8" s="338"/>
      <c r="EKH8" s="338"/>
      <c r="EKI8" s="338"/>
      <c r="EKJ8" s="338"/>
      <c r="EKK8" s="338"/>
      <c r="EKL8" s="338"/>
      <c r="EKM8" s="338"/>
      <c r="EKN8" s="338"/>
      <c r="EKO8" s="338"/>
      <c r="EKP8" s="338"/>
      <c r="EKQ8" s="338"/>
      <c r="EKR8" s="338"/>
      <c r="EKS8" s="338"/>
      <c r="EKT8" s="338"/>
      <c r="EKU8" s="338"/>
      <c r="EKV8" s="338"/>
      <c r="EKW8" s="338"/>
      <c r="EKX8" s="338"/>
      <c r="EKY8" s="338"/>
      <c r="EKZ8" s="338"/>
      <c r="ELA8" s="338"/>
      <c r="ELB8" s="338"/>
      <c r="ELC8" s="338"/>
      <c r="ELD8" s="338"/>
      <c r="ELE8" s="338"/>
      <c r="ELF8" s="338"/>
      <c r="ELG8" s="338"/>
      <c r="ELH8" s="338"/>
      <c r="ELI8" s="338"/>
      <c r="ELJ8" s="338"/>
      <c r="ELK8" s="338"/>
      <c r="ELL8" s="338"/>
      <c r="ELM8" s="338"/>
      <c r="ELN8" s="338"/>
      <c r="ELO8" s="338"/>
      <c r="ELP8" s="338"/>
      <c r="ELQ8" s="338"/>
      <c r="ELR8" s="338"/>
      <c r="ELS8" s="338"/>
      <c r="ELT8" s="338"/>
      <c r="ELU8" s="338"/>
      <c r="ELV8" s="338"/>
      <c r="ELW8" s="338"/>
      <c r="ELX8" s="338"/>
      <c r="ELY8" s="338"/>
      <c r="ELZ8" s="338"/>
      <c r="EMA8" s="338"/>
      <c r="EMB8" s="338"/>
      <c r="EMC8" s="338"/>
      <c r="EMD8" s="338"/>
      <c r="EME8" s="338"/>
      <c r="EMF8" s="338"/>
      <c r="EMG8" s="338"/>
      <c r="EMH8" s="338"/>
      <c r="EMI8" s="338"/>
      <c r="EMJ8" s="338"/>
      <c r="EMK8" s="338"/>
      <c r="EML8" s="338"/>
      <c r="EMM8" s="338"/>
      <c r="EMN8" s="338"/>
      <c r="EMO8" s="338"/>
      <c r="EMP8" s="338"/>
      <c r="EMQ8" s="338"/>
      <c r="EMR8" s="338"/>
      <c r="EMS8" s="338"/>
      <c r="EMT8" s="338"/>
      <c r="EMU8" s="338"/>
      <c r="EMV8" s="338"/>
      <c r="EMW8" s="338"/>
      <c r="EMX8" s="338"/>
      <c r="EMY8" s="338"/>
      <c r="EMZ8" s="338"/>
      <c r="ENA8" s="338"/>
      <c r="ENB8" s="338"/>
      <c r="ENC8" s="338"/>
      <c r="END8" s="338"/>
      <c r="ENE8" s="338"/>
      <c r="ENF8" s="338"/>
      <c r="ENG8" s="338"/>
      <c r="ENH8" s="338"/>
      <c r="ENI8" s="338"/>
      <c r="ENJ8" s="338"/>
      <c r="ENK8" s="338"/>
      <c r="ENL8" s="338"/>
      <c r="ENM8" s="338"/>
      <c r="ENN8" s="338"/>
      <c r="ENO8" s="338"/>
      <c r="ENP8" s="338"/>
      <c r="ENQ8" s="338"/>
      <c r="ENR8" s="338"/>
      <c r="ENS8" s="338"/>
      <c r="ENT8" s="338"/>
      <c r="ENU8" s="338"/>
      <c r="ENV8" s="338"/>
      <c r="ENW8" s="338"/>
      <c r="ENX8" s="338"/>
      <c r="ENY8" s="338"/>
      <c r="ENZ8" s="338"/>
      <c r="EOA8" s="338"/>
      <c r="EOB8" s="338"/>
      <c r="EOC8" s="338"/>
      <c r="EOD8" s="338"/>
      <c r="EOE8" s="338"/>
      <c r="EOF8" s="338"/>
      <c r="EOG8" s="338"/>
      <c r="EOH8" s="338"/>
      <c r="EOI8" s="338"/>
      <c r="EOJ8" s="338"/>
      <c r="EOK8" s="338"/>
      <c r="EOL8" s="338"/>
      <c r="EOM8" s="338"/>
      <c r="EON8" s="338"/>
      <c r="EOO8" s="338"/>
      <c r="EOP8" s="338"/>
      <c r="EOQ8" s="338"/>
      <c r="EOR8" s="338"/>
      <c r="EOS8" s="338"/>
      <c r="EOT8" s="338"/>
      <c r="EOU8" s="338"/>
      <c r="EOV8" s="338"/>
      <c r="EOW8" s="338"/>
      <c r="EOX8" s="338"/>
      <c r="EOY8" s="338"/>
      <c r="EOZ8" s="338"/>
      <c r="EPA8" s="338"/>
      <c r="EPB8" s="338"/>
      <c r="EPC8" s="338"/>
      <c r="EPD8" s="338"/>
      <c r="EPE8" s="338"/>
      <c r="EPF8" s="338"/>
      <c r="EPG8" s="338"/>
      <c r="EPH8" s="338"/>
      <c r="EPI8" s="338"/>
      <c r="EPJ8" s="338"/>
      <c r="EPK8" s="338"/>
      <c r="EPL8" s="338"/>
      <c r="EPM8" s="338"/>
      <c r="EPN8" s="338"/>
      <c r="EPO8" s="338"/>
      <c r="EPP8" s="338"/>
      <c r="EPQ8" s="338"/>
      <c r="EPR8" s="338"/>
      <c r="EPS8" s="338"/>
      <c r="EPT8" s="338"/>
      <c r="EPU8" s="338"/>
      <c r="EPV8" s="338"/>
      <c r="EPW8" s="338"/>
      <c r="EPX8" s="338"/>
      <c r="EPY8" s="338"/>
      <c r="EPZ8" s="338"/>
      <c r="EQA8" s="338"/>
      <c r="EQB8" s="338"/>
      <c r="EQC8" s="338"/>
      <c r="EQD8" s="338"/>
      <c r="EQE8" s="338"/>
      <c r="EQF8" s="338"/>
      <c r="EQG8" s="338"/>
      <c r="EQH8" s="338"/>
      <c r="EQI8" s="338"/>
      <c r="EQJ8" s="338"/>
      <c r="EQK8" s="338"/>
      <c r="EQL8" s="338"/>
      <c r="EQM8" s="338"/>
      <c r="EQN8" s="338"/>
      <c r="EQO8" s="338"/>
      <c r="EQP8" s="338"/>
      <c r="EQQ8" s="338"/>
      <c r="EQR8" s="338"/>
      <c r="EQS8" s="338"/>
      <c r="EQT8" s="338"/>
      <c r="EQU8" s="338"/>
      <c r="EQV8" s="338"/>
      <c r="EQW8" s="338"/>
      <c r="EQX8" s="338"/>
      <c r="EQY8" s="338"/>
      <c r="EQZ8" s="338"/>
      <c r="ERA8" s="338"/>
      <c r="ERB8" s="338"/>
      <c r="ERC8" s="338"/>
      <c r="ERD8" s="338"/>
      <c r="ERE8" s="338"/>
      <c r="ERF8" s="338"/>
      <c r="ERG8" s="338"/>
      <c r="ERH8" s="338"/>
      <c r="ERI8" s="338"/>
      <c r="ERJ8" s="338"/>
      <c r="ERK8" s="338"/>
      <c r="ERL8" s="338"/>
      <c r="ERM8" s="338"/>
      <c r="ERN8" s="338"/>
      <c r="ERO8" s="338"/>
      <c r="ERP8" s="338"/>
      <c r="ERQ8" s="338"/>
      <c r="ERR8" s="338"/>
      <c r="ERS8" s="338"/>
      <c r="ERT8" s="338"/>
      <c r="ERU8" s="338"/>
      <c r="ERV8" s="338"/>
      <c r="ERW8" s="338"/>
      <c r="ERX8" s="338"/>
      <c r="ERY8" s="338"/>
      <c r="ERZ8" s="338"/>
      <c r="ESA8" s="338"/>
      <c r="ESB8" s="338"/>
      <c r="ESC8" s="338"/>
      <c r="ESD8" s="338"/>
      <c r="ESE8" s="338"/>
      <c r="ESF8" s="338"/>
      <c r="ESG8" s="338"/>
      <c r="ESH8" s="338"/>
      <c r="ESI8" s="338"/>
      <c r="ESJ8" s="338"/>
      <c r="ESK8" s="338"/>
      <c r="ESL8" s="338"/>
      <c r="ESM8" s="338"/>
      <c r="ESN8" s="338"/>
      <c r="ESO8" s="338"/>
      <c r="ESP8" s="338"/>
      <c r="ESQ8" s="338"/>
      <c r="ESR8" s="338"/>
      <c r="ESS8" s="338"/>
      <c r="EST8" s="338"/>
      <c r="ESU8" s="338"/>
      <c r="ESV8" s="338"/>
      <c r="ESW8" s="338"/>
      <c r="ESX8" s="338"/>
      <c r="ESY8" s="338"/>
      <c r="ESZ8" s="338"/>
      <c r="ETA8" s="338"/>
      <c r="ETB8" s="338"/>
      <c r="ETC8" s="338"/>
      <c r="ETD8" s="338"/>
      <c r="ETE8" s="338"/>
      <c r="ETF8" s="338"/>
      <c r="ETG8" s="338"/>
      <c r="ETH8" s="338"/>
      <c r="ETI8" s="338"/>
      <c r="ETJ8" s="338"/>
      <c r="ETK8" s="338"/>
      <c r="ETL8" s="338"/>
      <c r="ETM8" s="338"/>
      <c r="ETN8" s="338"/>
      <c r="ETO8" s="338"/>
      <c r="ETP8" s="338"/>
      <c r="ETQ8" s="338"/>
      <c r="ETR8" s="338"/>
      <c r="ETS8" s="338"/>
      <c r="ETT8" s="338"/>
      <c r="ETU8" s="338"/>
      <c r="ETV8" s="338"/>
      <c r="ETW8" s="338"/>
      <c r="ETX8" s="338"/>
      <c r="ETY8" s="338"/>
      <c r="ETZ8" s="338"/>
      <c r="EUA8" s="338"/>
      <c r="EUB8" s="338"/>
      <c r="EUC8" s="338"/>
      <c r="EUD8" s="338"/>
      <c r="EUE8" s="338"/>
      <c r="EUF8" s="338"/>
      <c r="EUG8" s="338"/>
      <c r="EUH8" s="338"/>
      <c r="EUI8" s="338"/>
      <c r="EUJ8" s="338"/>
      <c r="EUK8" s="338"/>
      <c r="EUL8" s="338"/>
      <c r="EUM8" s="338"/>
      <c r="EUN8" s="338"/>
      <c r="EUO8" s="338"/>
      <c r="EUP8" s="338"/>
      <c r="EUQ8" s="338"/>
      <c r="EUR8" s="338"/>
      <c r="EUS8" s="338"/>
      <c r="EUT8" s="338"/>
      <c r="EUU8" s="338"/>
      <c r="EUV8" s="338"/>
      <c r="EUW8" s="338"/>
      <c r="EUX8" s="338"/>
      <c r="EUY8" s="338"/>
      <c r="EUZ8" s="338"/>
      <c r="EVA8" s="338"/>
      <c r="EVB8" s="338"/>
      <c r="EVC8" s="338"/>
      <c r="EVD8" s="338"/>
      <c r="EVE8" s="338"/>
      <c r="EVF8" s="338"/>
      <c r="EVG8" s="338"/>
      <c r="EVH8" s="338"/>
      <c r="EVI8" s="338"/>
      <c r="EVJ8" s="338"/>
      <c r="EVK8" s="338"/>
      <c r="EVL8" s="338"/>
      <c r="EVM8" s="338"/>
      <c r="EVN8" s="338"/>
      <c r="EVO8" s="338"/>
      <c r="EVP8" s="338"/>
      <c r="EVQ8" s="338"/>
      <c r="EVR8" s="338"/>
      <c r="EVS8" s="338"/>
      <c r="EVT8" s="338"/>
      <c r="EVU8" s="338"/>
      <c r="EVV8" s="338"/>
      <c r="EVW8" s="338"/>
      <c r="EVX8" s="338"/>
      <c r="EVY8" s="338"/>
      <c r="EVZ8" s="338"/>
      <c r="EWA8" s="338"/>
      <c r="EWB8" s="338"/>
      <c r="EWC8" s="338"/>
      <c r="EWD8" s="338"/>
      <c r="EWE8" s="338"/>
      <c r="EWF8" s="338"/>
      <c r="EWG8" s="338"/>
      <c r="EWH8" s="338"/>
      <c r="EWI8" s="338"/>
      <c r="EWJ8" s="338"/>
      <c r="EWK8" s="338"/>
      <c r="EWL8" s="338"/>
      <c r="EWM8" s="338"/>
      <c r="EWN8" s="338"/>
      <c r="EWO8" s="338"/>
      <c r="EWP8" s="338"/>
      <c r="EWQ8" s="338"/>
      <c r="EWR8" s="338"/>
      <c r="EWS8" s="338"/>
      <c r="EWT8" s="338"/>
      <c r="EWU8" s="338"/>
      <c r="EWV8" s="338"/>
      <c r="EWW8" s="338"/>
      <c r="EWX8" s="338"/>
      <c r="EWY8" s="338"/>
      <c r="EWZ8" s="338"/>
      <c r="EXA8" s="338"/>
      <c r="EXB8" s="338"/>
      <c r="EXC8" s="338"/>
      <c r="EXD8" s="338"/>
      <c r="EXE8" s="338"/>
      <c r="EXF8" s="338"/>
      <c r="EXG8" s="338"/>
      <c r="EXH8" s="338"/>
      <c r="EXI8" s="338"/>
      <c r="EXJ8" s="338"/>
      <c r="EXK8" s="338"/>
      <c r="EXL8" s="338"/>
      <c r="EXM8" s="338"/>
      <c r="EXN8" s="338"/>
      <c r="EXO8" s="338"/>
      <c r="EXP8" s="338"/>
      <c r="EXQ8" s="338"/>
      <c r="EXR8" s="338"/>
      <c r="EXS8" s="338"/>
      <c r="EXT8" s="338"/>
      <c r="EXU8" s="338"/>
      <c r="EXV8" s="338"/>
      <c r="EXW8" s="338"/>
      <c r="EXX8" s="338"/>
      <c r="EXY8" s="338"/>
      <c r="EXZ8" s="338"/>
      <c r="EYA8" s="338"/>
      <c r="EYB8" s="338"/>
      <c r="EYC8" s="338"/>
      <c r="EYD8" s="338"/>
      <c r="EYE8" s="338"/>
      <c r="EYF8" s="338"/>
      <c r="EYG8" s="338"/>
      <c r="EYH8" s="338"/>
      <c r="EYI8" s="338"/>
      <c r="EYJ8" s="338"/>
      <c r="EYK8" s="338"/>
      <c r="EYL8" s="338"/>
      <c r="EYM8" s="338"/>
      <c r="EYN8" s="338"/>
      <c r="EYO8" s="338"/>
      <c r="EYP8" s="338"/>
      <c r="EYQ8" s="338"/>
      <c r="EYR8" s="338"/>
      <c r="EYS8" s="338"/>
      <c r="EYT8" s="338"/>
      <c r="EYU8" s="338"/>
      <c r="EYV8" s="338"/>
      <c r="EYW8" s="338"/>
      <c r="EYX8" s="338"/>
      <c r="EYY8" s="338"/>
      <c r="EYZ8" s="338"/>
      <c r="EZA8" s="338"/>
      <c r="EZB8" s="338"/>
      <c r="EZC8" s="338"/>
      <c r="EZD8" s="338"/>
      <c r="EZE8" s="338"/>
      <c r="EZF8" s="338"/>
      <c r="EZG8" s="338"/>
      <c r="EZH8" s="338"/>
      <c r="EZI8" s="338"/>
      <c r="EZJ8" s="338"/>
      <c r="EZK8" s="338"/>
      <c r="EZL8" s="338"/>
      <c r="EZM8" s="338"/>
      <c r="EZN8" s="338"/>
      <c r="EZO8" s="338"/>
      <c r="EZP8" s="338"/>
      <c r="EZQ8" s="338"/>
      <c r="EZR8" s="338"/>
      <c r="EZS8" s="338"/>
      <c r="EZT8" s="338"/>
      <c r="EZU8" s="338"/>
      <c r="EZV8" s="338"/>
      <c r="EZW8" s="338"/>
      <c r="EZX8" s="338"/>
      <c r="EZY8" s="338"/>
      <c r="EZZ8" s="338"/>
      <c r="FAA8" s="338"/>
      <c r="FAB8" s="338"/>
      <c r="FAC8" s="338"/>
      <c r="FAD8" s="338"/>
      <c r="FAE8" s="338"/>
      <c r="FAF8" s="338"/>
      <c r="FAG8" s="338"/>
      <c r="FAH8" s="338"/>
      <c r="FAI8" s="338"/>
      <c r="FAJ8" s="338"/>
      <c r="FAK8" s="338"/>
      <c r="FAL8" s="338"/>
      <c r="FAM8" s="338"/>
      <c r="FAN8" s="338"/>
      <c r="FAO8" s="338"/>
      <c r="FAP8" s="338"/>
      <c r="FAQ8" s="338"/>
      <c r="FAR8" s="338"/>
      <c r="FAS8" s="338"/>
      <c r="FAT8" s="338"/>
      <c r="FAU8" s="338"/>
      <c r="FAV8" s="338"/>
      <c r="FAW8" s="338"/>
      <c r="FAX8" s="338"/>
      <c r="FAY8" s="338"/>
      <c r="FAZ8" s="338"/>
      <c r="FBA8" s="338"/>
      <c r="FBB8" s="338"/>
      <c r="FBC8" s="338"/>
      <c r="FBD8" s="338"/>
      <c r="FBE8" s="338"/>
      <c r="FBF8" s="338"/>
      <c r="FBG8" s="338"/>
      <c r="FBH8" s="338"/>
      <c r="FBI8" s="338"/>
      <c r="FBJ8" s="338"/>
      <c r="FBK8" s="338"/>
      <c r="FBL8" s="338"/>
      <c r="FBM8" s="338"/>
      <c r="FBN8" s="338"/>
      <c r="FBO8" s="338"/>
      <c r="FBP8" s="338"/>
      <c r="FBQ8" s="338"/>
      <c r="FBR8" s="338"/>
      <c r="FBS8" s="338"/>
      <c r="FBT8" s="338"/>
      <c r="FBU8" s="338"/>
      <c r="FBV8" s="338"/>
      <c r="FBW8" s="338"/>
      <c r="FBX8" s="338"/>
      <c r="FBY8" s="338"/>
      <c r="FBZ8" s="338"/>
      <c r="FCA8" s="338"/>
      <c r="FCB8" s="338"/>
      <c r="FCC8" s="338"/>
      <c r="FCD8" s="338"/>
      <c r="FCE8" s="338"/>
      <c r="FCF8" s="338"/>
      <c r="FCG8" s="338"/>
      <c r="FCH8" s="338"/>
      <c r="FCI8" s="338"/>
      <c r="FCJ8" s="338"/>
      <c r="FCK8" s="338"/>
      <c r="FCL8" s="338"/>
      <c r="FCM8" s="338"/>
      <c r="FCN8" s="338"/>
      <c r="FCO8" s="338"/>
      <c r="FCP8" s="338"/>
      <c r="FCQ8" s="338"/>
      <c r="FCR8" s="338"/>
      <c r="FCS8" s="338"/>
      <c r="FCT8" s="338"/>
      <c r="FCU8" s="338"/>
      <c r="FCV8" s="338"/>
      <c r="FCW8" s="338"/>
      <c r="FCX8" s="338"/>
      <c r="FCY8" s="338"/>
      <c r="FCZ8" s="338"/>
      <c r="FDA8" s="338"/>
      <c r="FDB8" s="338"/>
      <c r="FDC8" s="338"/>
      <c r="FDD8" s="338"/>
      <c r="FDE8" s="338"/>
      <c r="FDF8" s="338"/>
      <c r="FDG8" s="338"/>
      <c r="FDH8" s="338"/>
      <c r="FDI8" s="338"/>
      <c r="FDJ8" s="338"/>
      <c r="FDK8" s="338"/>
      <c r="FDL8" s="338"/>
      <c r="FDM8" s="338"/>
      <c r="FDN8" s="338"/>
      <c r="FDO8" s="338"/>
      <c r="FDP8" s="338"/>
      <c r="FDQ8" s="338"/>
      <c r="FDR8" s="338"/>
      <c r="FDS8" s="338"/>
      <c r="FDT8" s="338"/>
      <c r="FDU8" s="338"/>
      <c r="FDV8" s="338"/>
      <c r="FDW8" s="338"/>
      <c r="FDX8" s="338"/>
      <c r="FDY8" s="338"/>
      <c r="FDZ8" s="338"/>
      <c r="FEA8" s="338"/>
      <c r="FEB8" s="338"/>
      <c r="FEC8" s="338"/>
      <c r="FED8" s="338"/>
      <c r="FEE8" s="338"/>
      <c r="FEF8" s="338"/>
      <c r="FEG8" s="338"/>
      <c r="FEH8" s="338"/>
      <c r="FEI8" s="338"/>
      <c r="FEJ8" s="338"/>
      <c r="FEK8" s="338"/>
      <c r="FEL8" s="338"/>
      <c r="FEM8" s="338"/>
      <c r="FEN8" s="338"/>
      <c r="FEO8" s="338"/>
      <c r="FEP8" s="338"/>
      <c r="FEQ8" s="338"/>
      <c r="FER8" s="338"/>
      <c r="FES8" s="338"/>
      <c r="FET8" s="338"/>
      <c r="FEU8" s="338"/>
      <c r="FEV8" s="338"/>
      <c r="FEW8" s="338"/>
      <c r="FEX8" s="338"/>
      <c r="FEY8" s="338"/>
      <c r="FEZ8" s="338"/>
      <c r="FFA8" s="338"/>
      <c r="FFB8" s="338"/>
      <c r="FFC8" s="338"/>
      <c r="FFD8" s="338"/>
      <c r="FFE8" s="338"/>
      <c r="FFF8" s="338"/>
      <c r="FFG8" s="338"/>
      <c r="FFH8" s="338"/>
      <c r="FFI8" s="338"/>
      <c r="FFJ8" s="338"/>
      <c r="FFK8" s="338"/>
      <c r="FFL8" s="338"/>
      <c r="FFM8" s="338"/>
      <c r="FFN8" s="338"/>
      <c r="FFO8" s="338"/>
      <c r="FFP8" s="338"/>
      <c r="FFQ8" s="338"/>
      <c r="FFR8" s="338"/>
      <c r="FFS8" s="338"/>
      <c r="FFT8" s="338"/>
      <c r="FFU8" s="338"/>
      <c r="FFV8" s="338"/>
      <c r="FFW8" s="338"/>
      <c r="FFX8" s="338"/>
      <c r="FFY8" s="338"/>
      <c r="FFZ8" s="338"/>
      <c r="FGA8" s="338"/>
      <c r="FGB8" s="338"/>
      <c r="FGC8" s="338"/>
      <c r="FGD8" s="338"/>
      <c r="FGE8" s="338"/>
      <c r="FGF8" s="338"/>
      <c r="FGG8" s="338"/>
      <c r="FGH8" s="338"/>
      <c r="FGI8" s="338"/>
      <c r="FGJ8" s="338"/>
      <c r="FGK8" s="338"/>
      <c r="FGL8" s="338"/>
      <c r="FGM8" s="338"/>
      <c r="FGN8" s="338"/>
      <c r="FGO8" s="338"/>
      <c r="FGP8" s="338"/>
      <c r="FGQ8" s="338"/>
      <c r="FGR8" s="338"/>
      <c r="FGS8" s="338"/>
      <c r="FGT8" s="338"/>
      <c r="FGU8" s="338"/>
      <c r="FGV8" s="338"/>
      <c r="FGW8" s="338"/>
      <c r="FGX8" s="338"/>
      <c r="FGY8" s="338"/>
      <c r="FGZ8" s="338"/>
      <c r="FHA8" s="338"/>
      <c r="FHB8" s="338"/>
      <c r="FHC8" s="338"/>
      <c r="FHD8" s="338"/>
      <c r="FHE8" s="338"/>
      <c r="FHF8" s="338"/>
      <c r="FHG8" s="338"/>
      <c r="FHH8" s="338"/>
      <c r="FHI8" s="338"/>
      <c r="FHJ8" s="338"/>
      <c r="FHK8" s="338"/>
      <c r="FHL8" s="338"/>
      <c r="FHM8" s="338"/>
      <c r="FHN8" s="338"/>
      <c r="FHO8" s="338"/>
      <c r="FHP8" s="338"/>
      <c r="FHQ8" s="338"/>
      <c r="FHR8" s="338"/>
      <c r="FHS8" s="338"/>
      <c r="FHT8" s="338"/>
      <c r="FHU8" s="338"/>
      <c r="FHV8" s="338"/>
      <c r="FHW8" s="338"/>
      <c r="FHX8" s="338"/>
      <c r="FHY8" s="338"/>
      <c r="FHZ8" s="338"/>
      <c r="FIA8" s="338"/>
      <c r="FIB8" s="338"/>
      <c r="FIC8" s="338"/>
      <c r="FID8" s="338"/>
      <c r="FIE8" s="338"/>
      <c r="FIF8" s="338"/>
      <c r="FIG8" s="338"/>
      <c r="FIH8" s="338"/>
      <c r="FII8" s="338"/>
      <c r="FIJ8" s="338"/>
      <c r="FIK8" s="338"/>
      <c r="FIL8" s="338"/>
      <c r="FIM8" s="338"/>
      <c r="FIN8" s="338"/>
      <c r="FIO8" s="338"/>
      <c r="FIP8" s="338"/>
      <c r="FIQ8" s="338"/>
      <c r="FIR8" s="338"/>
      <c r="FIS8" s="338"/>
      <c r="FIT8" s="338"/>
      <c r="FIU8" s="338"/>
      <c r="FIV8" s="338"/>
      <c r="FIW8" s="338"/>
      <c r="FIX8" s="338"/>
      <c r="FIY8" s="338"/>
      <c r="FIZ8" s="338"/>
      <c r="FJA8" s="338"/>
      <c r="FJB8" s="338"/>
      <c r="FJC8" s="338"/>
      <c r="FJD8" s="338"/>
      <c r="FJE8" s="338"/>
      <c r="FJF8" s="338"/>
      <c r="FJG8" s="338"/>
      <c r="FJH8" s="338"/>
      <c r="FJI8" s="338"/>
      <c r="FJJ8" s="338"/>
      <c r="FJK8" s="338"/>
      <c r="FJL8" s="338"/>
      <c r="FJM8" s="338"/>
      <c r="FJN8" s="338"/>
      <c r="FJO8" s="338"/>
      <c r="FJP8" s="338"/>
      <c r="FJQ8" s="338"/>
      <c r="FJR8" s="338"/>
      <c r="FJS8" s="338"/>
      <c r="FJT8" s="338"/>
      <c r="FJU8" s="338"/>
      <c r="FJV8" s="338"/>
      <c r="FJW8" s="338"/>
      <c r="FJX8" s="338"/>
      <c r="FJY8" s="338"/>
      <c r="FJZ8" s="338"/>
      <c r="FKA8" s="338"/>
      <c r="FKB8" s="338"/>
      <c r="FKC8" s="338"/>
      <c r="FKD8" s="338"/>
      <c r="FKE8" s="338"/>
      <c r="FKF8" s="338"/>
      <c r="FKG8" s="338"/>
      <c r="FKH8" s="338"/>
      <c r="FKI8" s="338"/>
      <c r="FKJ8" s="338"/>
      <c r="FKK8" s="338"/>
      <c r="FKL8" s="338"/>
      <c r="FKM8" s="338"/>
      <c r="FKN8" s="338"/>
      <c r="FKO8" s="338"/>
      <c r="FKP8" s="338"/>
      <c r="FKQ8" s="338"/>
      <c r="FKR8" s="338"/>
      <c r="FKS8" s="338"/>
      <c r="FKT8" s="338"/>
      <c r="FKU8" s="338"/>
      <c r="FKV8" s="338"/>
      <c r="FKW8" s="338"/>
      <c r="FKX8" s="338"/>
      <c r="FKY8" s="338"/>
      <c r="FKZ8" s="338"/>
      <c r="FLA8" s="338"/>
      <c r="FLB8" s="338"/>
      <c r="FLC8" s="338"/>
      <c r="FLD8" s="338"/>
      <c r="FLE8" s="338"/>
      <c r="FLF8" s="338"/>
      <c r="FLG8" s="338"/>
      <c r="FLH8" s="338"/>
      <c r="FLI8" s="338"/>
      <c r="FLJ8" s="338"/>
      <c r="FLK8" s="338"/>
      <c r="FLL8" s="338"/>
      <c r="FLM8" s="338"/>
      <c r="FLN8" s="338"/>
      <c r="FLO8" s="338"/>
      <c r="FLP8" s="338"/>
      <c r="FLQ8" s="338"/>
      <c r="FLR8" s="338"/>
      <c r="FLS8" s="338"/>
      <c r="FLT8" s="338"/>
      <c r="FLU8" s="338"/>
      <c r="FLV8" s="338"/>
      <c r="FLW8" s="338"/>
      <c r="FLX8" s="338"/>
      <c r="FLY8" s="338"/>
      <c r="FLZ8" s="338"/>
      <c r="FMA8" s="338"/>
      <c r="FMB8" s="338"/>
      <c r="FMC8" s="338"/>
      <c r="FMD8" s="338"/>
      <c r="FME8" s="338"/>
      <c r="FMF8" s="338"/>
      <c r="FMG8" s="338"/>
      <c r="FMH8" s="338"/>
      <c r="FMI8" s="338"/>
      <c r="FMJ8" s="338"/>
      <c r="FMK8" s="338"/>
      <c r="FML8" s="338"/>
      <c r="FMM8" s="338"/>
      <c r="FMN8" s="338"/>
      <c r="FMO8" s="338"/>
      <c r="FMP8" s="338"/>
      <c r="FMQ8" s="338"/>
      <c r="FMR8" s="338"/>
      <c r="FMS8" s="338"/>
      <c r="FMT8" s="338"/>
      <c r="FMU8" s="338"/>
      <c r="FMV8" s="338"/>
      <c r="FMW8" s="338"/>
      <c r="FMX8" s="338"/>
      <c r="FMY8" s="338"/>
      <c r="FMZ8" s="338"/>
      <c r="FNA8" s="338"/>
      <c r="FNB8" s="338"/>
      <c r="FNC8" s="338"/>
      <c r="FND8" s="338"/>
      <c r="FNE8" s="338"/>
      <c r="FNF8" s="338"/>
      <c r="FNG8" s="338"/>
      <c r="FNH8" s="338"/>
      <c r="FNI8" s="338"/>
      <c r="FNJ8" s="338"/>
      <c r="FNK8" s="338"/>
      <c r="FNL8" s="338"/>
      <c r="FNM8" s="338"/>
      <c r="FNN8" s="338"/>
      <c r="FNO8" s="338"/>
      <c r="FNP8" s="338"/>
      <c r="FNQ8" s="338"/>
      <c r="FNR8" s="338"/>
      <c r="FNS8" s="338"/>
      <c r="FNT8" s="338"/>
      <c r="FNU8" s="338"/>
      <c r="FNV8" s="338"/>
      <c r="FNW8" s="338"/>
      <c r="FNX8" s="338"/>
      <c r="FNY8" s="338"/>
      <c r="FNZ8" s="338"/>
      <c r="FOA8" s="338"/>
      <c r="FOB8" s="338"/>
      <c r="FOC8" s="338"/>
      <c r="FOD8" s="338"/>
      <c r="FOE8" s="338"/>
      <c r="FOF8" s="338"/>
      <c r="FOG8" s="338"/>
      <c r="FOH8" s="338"/>
      <c r="FOI8" s="338"/>
      <c r="FOJ8" s="338"/>
      <c r="FOK8" s="338"/>
      <c r="FOL8" s="338"/>
      <c r="FOM8" s="338"/>
      <c r="FON8" s="338"/>
      <c r="FOO8" s="338"/>
      <c r="FOP8" s="338"/>
      <c r="FOQ8" s="338"/>
      <c r="FOR8" s="338"/>
      <c r="FOS8" s="338"/>
      <c r="FOT8" s="338"/>
      <c r="FOU8" s="338"/>
      <c r="FOV8" s="338"/>
      <c r="FOW8" s="338"/>
      <c r="FOX8" s="338"/>
      <c r="FOY8" s="338"/>
      <c r="FOZ8" s="338"/>
      <c r="FPA8" s="338"/>
      <c r="FPB8" s="338"/>
      <c r="FPC8" s="338"/>
      <c r="FPD8" s="338"/>
      <c r="FPE8" s="338"/>
      <c r="FPF8" s="338"/>
      <c r="FPG8" s="338"/>
      <c r="FPH8" s="338"/>
      <c r="FPI8" s="338"/>
      <c r="FPJ8" s="338"/>
      <c r="FPK8" s="338"/>
      <c r="FPL8" s="338"/>
      <c r="FPM8" s="338"/>
      <c r="FPN8" s="338"/>
      <c r="FPO8" s="338"/>
      <c r="FPP8" s="338"/>
      <c r="FPQ8" s="338"/>
      <c r="FPR8" s="338"/>
      <c r="FPS8" s="338"/>
      <c r="FPT8" s="338"/>
      <c r="FPU8" s="338"/>
      <c r="FPV8" s="338"/>
      <c r="FPW8" s="338"/>
      <c r="FPX8" s="338"/>
      <c r="FPY8" s="338"/>
      <c r="FPZ8" s="338"/>
      <c r="FQA8" s="338"/>
      <c r="FQB8" s="338"/>
      <c r="FQC8" s="338"/>
      <c r="FQD8" s="338"/>
      <c r="FQE8" s="338"/>
      <c r="FQF8" s="338"/>
      <c r="FQG8" s="338"/>
      <c r="FQH8" s="338"/>
      <c r="FQI8" s="338"/>
      <c r="FQJ8" s="338"/>
      <c r="FQK8" s="338"/>
      <c r="FQL8" s="338"/>
      <c r="FQM8" s="338"/>
      <c r="FQN8" s="338"/>
      <c r="FQO8" s="338"/>
      <c r="FQP8" s="338"/>
      <c r="FQQ8" s="338"/>
      <c r="FQR8" s="338"/>
      <c r="FQS8" s="338"/>
      <c r="FQT8" s="338"/>
      <c r="FQU8" s="338"/>
      <c r="FQV8" s="338"/>
      <c r="FQW8" s="338"/>
      <c r="FQX8" s="338"/>
      <c r="FQY8" s="338"/>
      <c r="FQZ8" s="338"/>
      <c r="FRA8" s="338"/>
      <c r="FRB8" s="338"/>
      <c r="FRC8" s="338"/>
      <c r="FRD8" s="338"/>
      <c r="FRE8" s="338"/>
      <c r="FRF8" s="338"/>
      <c r="FRG8" s="338"/>
      <c r="FRH8" s="338"/>
      <c r="FRI8" s="338"/>
      <c r="FRJ8" s="338"/>
      <c r="FRK8" s="338"/>
      <c r="FRL8" s="338"/>
      <c r="FRM8" s="338"/>
      <c r="FRN8" s="338"/>
      <c r="FRO8" s="338"/>
      <c r="FRP8" s="338"/>
      <c r="FRQ8" s="338"/>
      <c r="FRR8" s="338"/>
      <c r="FRS8" s="338"/>
      <c r="FRT8" s="338"/>
      <c r="FRU8" s="338"/>
      <c r="FRV8" s="338"/>
      <c r="FRW8" s="338"/>
      <c r="FRX8" s="338"/>
      <c r="FRY8" s="338"/>
      <c r="FRZ8" s="338"/>
      <c r="FSA8" s="338"/>
      <c r="FSB8" s="338"/>
      <c r="FSC8" s="338"/>
      <c r="FSD8" s="338"/>
      <c r="FSE8" s="338"/>
      <c r="FSF8" s="338"/>
      <c r="FSG8" s="338"/>
      <c r="FSH8" s="338"/>
      <c r="FSI8" s="338"/>
      <c r="FSJ8" s="338"/>
      <c r="FSK8" s="338"/>
      <c r="FSL8" s="338"/>
      <c r="FSM8" s="338"/>
      <c r="FSN8" s="338"/>
      <c r="FSO8" s="338"/>
      <c r="FSP8" s="338"/>
      <c r="FSQ8" s="338"/>
      <c r="FSR8" s="338"/>
      <c r="FSS8" s="338"/>
      <c r="FST8" s="338"/>
      <c r="FSU8" s="338"/>
      <c r="FSV8" s="338"/>
      <c r="FSW8" s="338"/>
      <c r="FSX8" s="338"/>
      <c r="FSY8" s="338"/>
      <c r="FSZ8" s="338"/>
      <c r="FTA8" s="338"/>
      <c r="FTB8" s="338"/>
      <c r="FTC8" s="338"/>
      <c r="FTD8" s="338"/>
      <c r="FTE8" s="338"/>
      <c r="FTF8" s="338"/>
      <c r="FTG8" s="338"/>
      <c r="FTH8" s="338"/>
      <c r="FTI8" s="338"/>
      <c r="FTJ8" s="338"/>
      <c r="FTK8" s="338"/>
      <c r="FTL8" s="338"/>
      <c r="FTM8" s="338"/>
      <c r="FTN8" s="338"/>
      <c r="FTO8" s="338"/>
      <c r="FTP8" s="338"/>
      <c r="FTQ8" s="338"/>
      <c r="FTR8" s="338"/>
      <c r="FTS8" s="338"/>
      <c r="FTT8" s="338"/>
      <c r="FTU8" s="338"/>
      <c r="FTV8" s="338"/>
      <c r="FTW8" s="338"/>
      <c r="FTX8" s="338"/>
      <c r="FTY8" s="338"/>
      <c r="FTZ8" s="338"/>
      <c r="FUA8" s="338"/>
      <c r="FUB8" s="338"/>
      <c r="FUC8" s="338"/>
      <c r="FUD8" s="338"/>
      <c r="FUE8" s="338"/>
      <c r="FUF8" s="338"/>
      <c r="FUG8" s="338"/>
      <c r="FUH8" s="338"/>
      <c r="FUI8" s="338"/>
      <c r="FUJ8" s="338"/>
      <c r="FUK8" s="338"/>
      <c r="FUL8" s="338"/>
      <c r="FUM8" s="338"/>
      <c r="FUN8" s="338"/>
      <c r="FUO8" s="338"/>
      <c r="FUP8" s="338"/>
      <c r="FUQ8" s="338"/>
      <c r="FUR8" s="338"/>
      <c r="FUS8" s="338"/>
      <c r="FUT8" s="338"/>
      <c r="FUU8" s="338"/>
      <c r="FUV8" s="338"/>
      <c r="FUW8" s="338"/>
      <c r="FUX8" s="338"/>
      <c r="FUY8" s="338"/>
      <c r="FUZ8" s="338"/>
      <c r="FVA8" s="338"/>
      <c r="FVB8" s="338"/>
      <c r="FVC8" s="338"/>
      <c r="FVD8" s="338"/>
      <c r="FVE8" s="338"/>
      <c r="FVF8" s="338"/>
      <c r="FVG8" s="338"/>
      <c r="FVH8" s="338"/>
      <c r="FVI8" s="338"/>
      <c r="FVJ8" s="338"/>
      <c r="FVK8" s="338"/>
      <c r="FVL8" s="338"/>
      <c r="FVM8" s="338"/>
      <c r="FVN8" s="338"/>
      <c r="FVO8" s="338"/>
      <c r="FVP8" s="338"/>
      <c r="FVQ8" s="338"/>
      <c r="FVR8" s="338"/>
      <c r="FVS8" s="338"/>
      <c r="FVT8" s="338"/>
      <c r="FVU8" s="338"/>
      <c r="FVV8" s="338"/>
      <c r="FVW8" s="338"/>
      <c r="FVX8" s="338"/>
      <c r="FVY8" s="338"/>
      <c r="FVZ8" s="338"/>
      <c r="FWA8" s="338"/>
      <c r="FWB8" s="338"/>
      <c r="FWC8" s="338"/>
      <c r="FWD8" s="338"/>
      <c r="FWE8" s="338"/>
      <c r="FWF8" s="338"/>
      <c r="FWG8" s="338"/>
      <c r="FWH8" s="338"/>
      <c r="FWI8" s="338"/>
      <c r="FWJ8" s="338"/>
      <c r="FWK8" s="338"/>
      <c r="FWL8" s="338"/>
      <c r="FWM8" s="338"/>
      <c r="FWN8" s="338"/>
      <c r="FWO8" s="338"/>
      <c r="FWP8" s="338"/>
      <c r="FWQ8" s="338"/>
      <c r="FWR8" s="338"/>
      <c r="FWS8" s="338"/>
      <c r="FWT8" s="338"/>
      <c r="FWU8" s="338"/>
      <c r="FWV8" s="338"/>
      <c r="FWW8" s="338"/>
      <c r="FWX8" s="338"/>
      <c r="FWY8" s="338"/>
      <c r="FWZ8" s="338"/>
      <c r="FXA8" s="338"/>
      <c r="FXB8" s="338"/>
      <c r="FXC8" s="338"/>
      <c r="FXD8" s="338"/>
      <c r="FXE8" s="338"/>
      <c r="FXF8" s="338"/>
      <c r="FXG8" s="338"/>
      <c r="FXH8" s="338"/>
      <c r="FXI8" s="338"/>
      <c r="FXJ8" s="338"/>
      <c r="FXK8" s="338"/>
      <c r="FXL8" s="338"/>
      <c r="FXM8" s="338"/>
      <c r="FXN8" s="338"/>
      <c r="FXO8" s="338"/>
      <c r="FXP8" s="338"/>
      <c r="FXQ8" s="338"/>
      <c r="FXR8" s="338"/>
      <c r="FXS8" s="338"/>
      <c r="FXT8" s="338"/>
      <c r="FXU8" s="338"/>
      <c r="FXV8" s="338"/>
      <c r="FXW8" s="338"/>
      <c r="FXX8" s="338"/>
      <c r="FXY8" s="338"/>
      <c r="FXZ8" s="338"/>
      <c r="FYA8" s="338"/>
      <c r="FYB8" s="338"/>
      <c r="FYC8" s="338"/>
      <c r="FYD8" s="338"/>
      <c r="FYE8" s="338"/>
      <c r="FYF8" s="338"/>
      <c r="FYG8" s="338"/>
      <c r="FYH8" s="338"/>
      <c r="FYI8" s="338"/>
      <c r="FYJ8" s="338"/>
      <c r="FYK8" s="338"/>
      <c r="FYL8" s="338"/>
      <c r="FYM8" s="338"/>
      <c r="FYN8" s="338"/>
      <c r="FYO8" s="338"/>
      <c r="FYP8" s="338"/>
      <c r="FYQ8" s="338"/>
      <c r="FYR8" s="338"/>
      <c r="FYS8" s="338"/>
      <c r="FYT8" s="338"/>
      <c r="FYU8" s="338"/>
      <c r="FYV8" s="338"/>
      <c r="FYW8" s="338"/>
      <c r="FYX8" s="338"/>
      <c r="FYY8" s="338"/>
      <c r="FYZ8" s="338"/>
      <c r="FZA8" s="338"/>
      <c r="FZB8" s="338"/>
      <c r="FZC8" s="338"/>
      <c r="FZD8" s="338"/>
      <c r="FZE8" s="338"/>
      <c r="FZF8" s="338"/>
      <c r="FZG8" s="338"/>
      <c r="FZH8" s="338"/>
      <c r="FZI8" s="338"/>
      <c r="FZJ8" s="338"/>
      <c r="FZK8" s="338"/>
      <c r="FZL8" s="338"/>
      <c r="FZM8" s="338"/>
      <c r="FZN8" s="338"/>
      <c r="FZO8" s="338"/>
      <c r="FZP8" s="338"/>
      <c r="FZQ8" s="338"/>
      <c r="FZR8" s="338"/>
      <c r="FZS8" s="338"/>
      <c r="FZT8" s="338"/>
      <c r="FZU8" s="338"/>
      <c r="FZV8" s="338"/>
      <c r="FZW8" s="338"/>
      <c r="FZX8" s="338"/>
      <c r="FZY8" s="338"/>
      <c r="FZZ8" s="338"/>
      <c r="GAA8" s="338"/>
      <c r="GAB8" s="338"/>
      <c r="GAC8" s="338"/>
      <c r="GAD8" s="338"/>
      <c r="GAE8" s="338"/>
      <c r="GAF8" s="338"/>
      <c r="GAG8" s="338"/>
      <c r="GAH8" s="338"/>
      <c r="GAI8" s="338"/>
      <c r="GAJ8" s="338"/>
      <c r="GAK8" s="338"/>
      <c r="GAL8" s="338"/>
      <c r="GAM8" s="338"/>
      <c r="GAN8" s="338"/>
      <c r="GAO8" s="338"/>
      <c r="GAP8" s="338"/>
      <c r="GAQ8" s="338"/>
      <c r="GAR8" s="338"/>
      <c r="GAS8" s="338"/>
      <c r="GAT8" s="338"/>
      <c r="GAU8" s="338"/>
      <c r="GAV8" s="338"/>
      <c r="GAW8" s="338"/>
      <c r="GAX8" s="338"/>
      <c r="GAY8" s="338"/>
      <c r="GAZ8" s="338"/>
      <c r="GBA8" s="338"/>
      <c r="GBB8" s="338"/>
      <c r="GBC8" s="338"/>
      <c r="GBD8" s="338"/>
      <c r="GBE8" s="338"/>
      <c r="GBF8" s="338"/>
      <c r="GBG8" s="338"/>
      <c r="GBH8" s="338"/>
      <c r="GBI8" s="338"/>
      <c r="GBJ8" s="338"/>
      <c r="GBK8" s="338"/>
      <c r="GBL8" s="338"/>
      <c r="GBM8" s="338"/>
      <c r="GBN8" s="338"/>
      <c r="GBO8" s="338"/>
      <c r="GBP8" s="338"/>
      <c r="GBQ8" s="338"/>
      <c r="GBR8" s="338"/>
      <c r="GBS8" s="338"/>
      <c r="GBT8" s="338"/>
      <c r="GBU8" s="338"/>
      <c r="GBV8" s="338"/>
      <c r="GBW8" s="338"/>
      <c r="GBX8" s="338"/>
      <c r="GBY8" s="338"/>
      <c r="GBZ8" s="338"/>
      <c r="GCA8" s="338"/>
      <c r="GCB8" s="338"/>
      <c r="GCC8" s="338"/>
      <c r="GCD8" s="338"/>
      <c r="GCE8" s="338"/>
      <c r="GCF8" s="338"/>
      <c r="GCG8" s="338"/>
      <c r="GCH8" s="338"/>
      <c r="GCI8" s="338"/>
      <c r="GCJ8" s="338"/>
      <c r="GCK8" s="338"/>
      <c r="GCL8" s="338"/>
      <c r="GCM8" s="338"/>
      <c r="GCN8" s="338"/>
      <c r="GCO8" s="338"/>
      <c r="GCP8" s="338"/>
      <c r="GCQ8" s="338"/>
      <c r="GCR8" s="338"/>
      <c r="GCS8" s="338"/>
      <c r="GCT8" s="338"/>
      <c r="GCU8" s="338"/>
      <c r="GCV8" s="338"/>
      <c r="GCW8" s="338"/>
      <c r="GCX8" s="338"/>
      <c r="GCY8" s="338"/>
      <c r="GCZ8" s="338"/>
      <c r="GDA8" s="338"/>
      <c r="GDB8" s="338"/>
      <c r="GDC8" s="338"/>
      <c r="GDD8" s="338"/>
      <c r="GDE8" s="338"/>
      <c r="GDF8" s="338"/>
      <c r="GDG8" s="338"/>
      <c r="GDH8" s="338"/>
      <c r="GDI8" s="338"/>
      <c r="GDJ8" s="338"/>
      <c r="GDK8" s="338"/>
      <c r="GDL8" s="338"/>
      <c r="GDM8" s="338"/>
      <c r="GDN8" s="338"/>
      <c r="GDO8" s="338"/>
      <c r="GDP8" s="338"/>
      <c r="GDQ8" s="338"/>
      <c r="GDR8" s="338"/>
      <c r="GDS8" s="338"/>
      <c r="GDT8" s="338"/>
      <c r="GDU8" s="338"/>
      <c r="GDV8" s="338"/>
      <c r="GDW8" s="338"/>
      <c r="GDX8" s="338"/>
      <c r="GDY8" s="338"/>
      <c r="GDZ8" s="338"/>
      <c r="GEA8" s="338"/>
      <c r="GEB8" s="338"/>
      <c r="GEC8" s="338"/>
      <c r="GED8" s="338"/>
      <c r="GEE8" s="338"/>
      <c r="GEF8" s="338"/>
      <c r="GEG8" s="338"/>
      <c r="GEH8" s="338"/>
      <c r="GEI8" s="338"/>
      <c r="GEJ8" s="338"/>
      <c r="GEK8" s="338"/>
      <c r="GEL8" s="338"/>
      <c r="GEM8" s="338"/>
      <c r="GEN8" s="338"/>
      <c r="GEO8" s="338"/>
      <c r="GEP8" s="338"/>
      <c r="GEQ8" s="338"/>
      <c r="GER8" s="338"/>
      <c r="GES8" s="338"/>
      <c r="GET8" s="338"/>
      <c r="GEU8" s="338"/>
      <c r="GEV8" s="338"/>
      <c r="GEW8" s="338"/>
      <c r="GEX8" s="338"/>
      <c r="GEY8" s="338"/>
      <c r="GEZ8" s="338"/>
      <c r="GFA8" s="338"/>
      <c r="GFB8" s="338"/>
      <c r="GFC8" s="338"/>
      <c r="GFD8" s="338"/>
      <c r="GFE8" s="338"/>
      <c r="GFF8" s="338"/>
      <c r="GFG8" s="338"/>
      <c r="GFH8" s="338"/>
      <c r="GFI8" s="338"/>
      <c r="GFJ8" s="338"/>
      <c r="GFK8" s="338"/>
      <c r="GFL8" s="338"/>
      <c r="GFM8" s="338"/>
      <c r="GFN8" s="338"/>
      <c r="GFO8" s="338"/>
      <c r="GFP8" s="338"/>
      <c r="GFQ8" s="338"/>
      <c r="GFR8" s="338"/>
      <c r="GFS8" s="338"/>
      <c r="GFT8" s="338"/>
      <c r="GFU8" s="338"/>
      <c r="GFV8" s="338"/>
      <c r="GFW8" s="338"/>
      <c r="GFX8" s="338"/>
      <c r="GFY8" s="338"/>
      <c r="GFZ8" s="338"/>
      <c r="GGA8" s="338"/>
      <c r="GGB8" s="338"/>
      <c r="GGC8" s="338"/>
      <c r="GGD8" s="338"/>
      <c r="GGE8" s="338"/>
      <c r="GGF8" s="338"/>
      <c r="GGG8" s="338"/>
      <c r="GGH8" s="338"/>
      <c r="GGI8" s="338"/>
      <c r="GGJ8" s="338"/>
      <c r="GGK8" s="338"/>
      <c r="GGL8" s="338"/>
      <c r="GGM8" s="338"/>
      <c r="GGN8" s="338"/>
      <c r="GGO8" s="338"/>
      <c r="GGP8" s="338"/>
      <c r="GGQ8" s="338"/>
      <c r="GGR8" s="338"/>
      <c r="GGS8" s="338"/>
      <c r="GGT8" s="338"/>
      <c r="GGU8" s="338"/>
      <c r="GGV8" s="338"/>
      <c r="GGW8" s="338"/>
      <c r="GGX8" s="338"/>
      <c r="GGY8" s="338"/>
      <c r="GGZ8" s="338"/>
      <c r="GHA8" s="338"/>
      <c r="GHB8" s="338"/>
      <c r="GHC8" s="338"/>
      <c r="GHD8" s="338"/>
      <c r="GHE8" s="338"/>
      <c r="GHF8" s="338"/>
      <c r="GHG8" s="338"/>
      <c r="GHH8" s="338"/>
      <c r="GHI8" s="338"/>
      <c r="GHJ8" s="338"/>
      <c r="GHK8" s="338"/>
      <c r="GHL8" s="338"/>
      <c r="GHM8" s="338"/>
      <c r="GHN8" s="338"/>
      <c r="GHO8" s="338"/>
      <c r="GHP8" s="338"/>
      <c r="GHQ8" s="338"/>
      <c r="GHR8" s="338"/>
      <c r="GHS8" s="338"/>
      <c r="GHT8" s="338"/>
      <c r="GHU8" s="338"/>
      <c r="GHV8" s="338"/>
      <c r="GHW8" s="338"/>
      <c r="GHX8" s="338"/>
      <c r="GHY8" s="338"/>
      <c r="GHZ8" s="338"/>
      <c r="GIA8" s="338"/>
      <c r="GIB8" s="338"/>
      <c r="GIC8" s="338"/>
      <c r="GID8" s="338"/>
      <c r="GIE8" s="338"/>
      <c r="GIF8" s="338"/>
      <c r="GIG8" s="338"/>
      <c r="GIH8" s="338"/>
      <c r="GII8" s="338"/>
      <c r="GIJ8" s="338"/>
      <c r="GIK8" s="338"/>
      <c r="GIL8" s="338"/>
      <c r="GIM8" s="338"/>
      <c r="GIN8" s="338"/>
      <c r="GIO8" s="338"/>
      <c r="GIP8" s="338"/>
      <c r="GIQ8" s="338"/>
      <c r="GIR8" s="338"/>
      <c r="GIS8" s="338"/>
      <c r="GIT8" s="338"/>
      <c r="GIU8" s="338"/>
      <c r="GIV8" s="338"/>
      <c r="GIW8" s="338"/>
      <c r="GIX8" s="338"/>
      <c r="GIY8" s="338"/>
      <c r="GIZ8" s="338"/>
      <c r="GJA8" s="338"/>
      <c r="GJB8" s="338"/>
      <c r="GJC8" s="338"/>
      <c r="GJD8" s="338"/>
      <c r="GJE8" s="338"/>
      <c r="GJF8" s="338"/>
      <c r="GJG8" s="338"/>
      <c r="GJH8" s="338"/>
      <c r="GJI8" s="338"/>
      <c r="GJJ8" s="338"/>
      <c r="GJK8" s="338"/>
      <c r="GJL8" s="338"/>
      <c r="GJM8" s="338"/>
      <c r="GJN8" s="338"/>
      <c r="GJO8" s="338"/>
      <c r="GJP8" s="338"/>
      <c r="GJQ8" s="338"/>
      <c r="GJR8" s="338"/>
      <c r="GJS8" s="338"/>
      <c r="GJT8" s="338"/>
      <c r="GJU8" s="338"/>
      <c r="GJV8" s="338"/>
      <c r="GJW8" s="338"/>
      <c r="GJX8" s="338"/>
      <c r="GJY8" s="338"/>
      <c r="GJZ8" s="338"/>
      <c r="GKA8" s="338"/>
      <c r="GKB8" s="338"/>
      <c r="GKC8" s="338"/>
      <c r="GKD8" s="338"/>
      <c r="GKE8" s="338"/>
      <c r="GKF8" s="338"/>
      <c r="GKG8" s="338"/>
      <c r="GKH8" s="338"/>
      <c r="GKI8" s="338"/>
      <c r="GKJ8" s="338"/>
      <c r="GKK8" s="338"/>
      <c r="GKL8" s="338"/>
      <c r="GKM8" s="338"/>
      <c r="GKN8" s="338"/>
      <c r="GKO8" s="338"/>
      <c r="GKP8" s="338"/>
      <c r="GKQ8" s="338"/>
      <c r="GKR8" s="338"/>
      <c r="GKS8" s="338"/>
      <c r="GKT8" s="338"/>
      <c r="GKU8" s="338"/>
      <c r="GKV8" s="338"/>
      <c r="GKW8" s="338"/>
      <c r="GKX8" s="338"/>
      <c r="GKY8" s="338"/>
      <c r="GKZ8" s="338"/>
      <c r="GLA8" s="338"/>
      <c r="GLB8" s="338"/>
      <c r="GLC8" s="338"/>
      <c r="GLD8" s="338"/>
      <c r="GLE8" s="338"/>
      <c r="GLF8" s="338"/>
      <c r="GLG8" s="338"/>
      <c r="GLH8" s="338"/>
      <c r="GLI8" s="338"/>
      <c r="GLJ8" s="338"/>
      <c r="GLK8" s="338"/>
      <c r="GLL8" s="338"/>
      <c r="GLM8" s="338"/>
      <c r="GLN8" s="338"/>
      <c r="GLO8" s="338"/>
      <c r="GLP8" s="338"/>
      <c r="GLQ8" s="338"/>
      <c r="GLR8" s="338"/>
      <c r="GLS8" s="338"/>
      <c r="GLT8" s="338"/>
      <c r="GLU8" s="338"/>
      <c r="GLV8" s="338"/>
      <c r="GLW8" s="338"/>
      <c r="GLX8" s="338"/>
      <c r="GLY8" s="338"/>
      <c r="GLZ8" s="338"/>
      <c r="GMA8" s="338"/>
      <c r="GMB8" s="338"/>
      <c r="GMC8" s="338"/>
      <c r="GMD8" s="338"/>
      <c r="GME8" s="338"/>
      <c r="GMF8" s="338"/>
      <c r="GMG8" s="338"/>
      <c r="GMH8" s="338"/>
      <c r="GMI8" s="338"/>
      <c r="GMJ8" s="338"/>
      <c r="GMK8" s="338"/>
      <c r="GML8" s="338"/>
      <c r="GMM8" s="338"/>
      <c r="GMN8" s="338"/>
      <c r="GMO8" s="338"/>
      <c r="GMP8" s="338"/>
      <c r="GMQ8" s="338"/>
      <c r="GMR8" s="338"/>
      <c r="GMS8" s="338"/>
      <c r="GMT8" s="338"/>
      <c r="GMU8" s="338"/>
      <c r="GMV8" s="338"/>
      <c r="GMW8" s="338"/>
      <c r="GMX8" s="338"/>
      <c r="GMY8" s="338"/>
      <c r="GMZ8" s="338"/>
      <c r="GNA8" s="338"/>
      <c r="GNB8" s="338"/>
      <c r="GNC8" s="338"/>
      <c r="GND8" s="338"/>
      <c r="GNE8" s="338"/>
      <c r="GNF8" s="338"/>
      <c r="GNG8" s="338"/>
      <c r="GNH8" s="338"/>
      <c r="GNI8" s="338"/>
      <c r="GNJ8" s="338"/>
      <c r="GNK8" s="338"/>
      <c r="GNL8" s="338"/>
      <c r="GNM8" s="338"/>
      <c r="GNN8" s="338"/>
      <c r="GNO8" s="338"/>
      <c r="GNP8" s="338"/>
      <c r="GNQ8" s="338"/>
      <c r="GNR8" s="338"/>
      <c r="GNS8" s="338"/>
      <c r="GNT8" s="338"/>
      <c r="GNU8" s="338"/>
      <c r="GNV8" s="338"/>
      <c r="GNW8" s="338"/>
      <c r="GNX8" s="338"/>
      <c r="GNY8" s="338"/>
      <c r="GNZ8" s="338"/>
      <c r="GOA8" s="338"/>
      <c r="GOB8" s="338"/>
      <c r="GOC8" s="338"/>
      <c r="GOD8" s="338"/>
      <c r="GOE8" s="338"/>
      <c r="GOF8" s="338"/>
      <c r="GOG8" s="338"/>
      <c r="GOH8" s="338"/>
      <c r="GOI8" s="338"/>
      <c r="GOJ8" s="338"/>
      <c r="GOK8" s="338"/>
      <c r="GOL8" s="338"/>
      <c r="GOM8" s="338"/>
      <c r="GON8" s="338"/>
      <c r="GOO8" s="338"/>
      <c r="GOP8" s="338"/>
      <c r="GOQ8" s="338"/>
      <c r="GOR8" s="338"/>
      <c r="GOS8" s="338"/>
      <c r="GOT8" s="338"/>
      <c r="GOU8" s="338"/>
      <c r="GOV8" s="338"/>
      <c r="GOW8" s="338"/>
      <c r="GOX8" s="338"/>
      <c r="GOY8" s="338"/>
      <c r="GOZ8" s="338"/>
      <c r="GPA8" s="338"/>
      <c r="GPB8" s="338"/>
      <c r="GPC8" s="338"/>
      <c r="GPD8" s="338"/>
      <c r="GPE8" s="338"/>
      <c r="GPF8" s="338"/>
      <c r="GPG8" s="338"/>
      <c r="GPH8" s="338"/>
      <c r="GPI8" s="338"/>
      <c r="GPJ8" s="338"/>
      <c r="GPK8" s="338"/>
      <c r="GPL8" s="338"/>
      <c r="GPM8" s="338"/>
      <c r="GPN8" s="338"/>
      <c r="GPO8" s="338"/>
      <c r="GPP8" s="338"/>
      <c r="GPQ8" s="338"/>
      <c r="GPR8" s="338"/>
      <c r="GPS8" s="338"/>
      <c r="GPT8" s="338"/>
      <c r="GPU8" s="338"/>
      <c r="GPV8" s="338"/>
      <c r="GPW8" s="338"/>
      <c r="GPX8" s="338"/>
      <c r="GPY8" s="338"/>
      <c r="GPZ8" s="338"/>
      <c r="GQA8" s="338"/>
      <c r="GQB8" s="338"/>
      <c r="GQC8" s="338"/>
      <c r="GQD8" s="338"/>
      <c r="GQE8" s="338"/>
      <c r="GQF8" s="338"/>
      <c r="GQG8" s="338"/>
      <c r="GQH8" s="338"/>
      <c r="GQI8" s="338"/>
      <c r="GQJ8" s="338"/>
      <c r="GQK8" s="338"/>
      <c r="GQL8" s="338"/>
      <c r="GQM8" s="338"/>
      <c r="GQN8" s="338"/>
      <c r="GQO8" s="338"/>
      <c r="GQP8" s="338"/>
      <c r="GQQ8" s="338"/>
      <c r="GQR8" s="338"/>
      <c r="GQS8" s="338"/>
      <c r="GQT8" s="338"/>
      <c r="GQU8" s="338"/>
      <c r="GQV8" s="338"/>
      <c r="GQW8" s="338"/>
      <c r="GQX8" s="338"/>
      <c r="GQY8" s="338"/>
      <c r="GQZ8" s="338"/>
      <c r="GRA8" s="338"/>
      <c r="GRB8" s="338"/>
      <c r="GRC8" s="338"/>
      <c r="GRD8" s="338"/>
      <c r="GRE8" s="338"/>
      <c r="GRF8" s="338"/>
      <c r="GRG8" s="338"/>
      <c r="GRH8" s="338"/>
      <c r="GRI8" s="338"/>
      <c r="GRJ8" s="338"/>
      <c r="GRK8" s="338"/>
      <c r="GRL8" s="338"/>
      <c r="GRM8" s="338"/>
      <c r="GRN8" s="338"/>
      <c r="GRO8" s="338"/>
      <c r="GRP8" s="338"/>
      <c r="GRQ8" s="338"/>
      <c r="GRR8" s="338"/>
      <c r="GRS8" s="338"/>
      <c r="GRT8" s="338"/>
      <c r="GRU8" s="338"/>
      <c r="GRV8" s="338"/>
      <c r="GRW8" s="338"/>
      <c r="GRX8" s="338"/>
      <c r="GRY8" s="338"/>
      <c r="GRZ8" s="338"/>
      <c r="GSA8" s="338"/>
      <c r="GSB8" s="338"/>
      <c r="GSC8" s="338"/>
      <c r="GSD8" s="338"/>
      <c r="GSE8" s="338"/>
      <c r="GSF8" s="338"/>
      <c r="GSG8" s="338"/>
      <c r="GSH8" s="338"/>
      <c r="GSI8" s="338"/>
      <c r="GSJ8" s="338"/>
      <c r="GSK8" s="338"/>
      <c r="GSL8" s="338"/>
      <c r="GSM8" s="338"/>
      <c r="GSN8" s="338"/>
      <c r="GSO8" s="338"/>
      <c r="GSP8" s="338"/>
      <c r="GSQ8" s="338"/>
      <c r="GSR8" s="338"/>
      <c r="GSS8" s="338"/>
      <c r="GST8" s="338"/>
      <c r="GSU8" s="338"/>
      <c r="GSV8" s="338"/>
      <c r="GSW8" s="338"/>
      <c r="GSX8" s="338"/>
      <c r="GSY8" s="338"/>
      <c r="GSZ8" s="338"/>
      <c r="GTA8" s="338"/>
      <c r="GTB8" s="338"/>
      <c r="GTC8" s="338"/>
      <c r="GTD8" s="338"/>
      <c r="GTE8" s="338"/>
      <c r="GTF8" s="338"/>
      <c r="GTG8" s="338"/>
      <c r="GTH8" s="338"/>
      <c r="GTI8" s="338"/>
      <c r="GTJ8" s="338"/>
      <c r="GTK8" s="338"/>
      <c r="GTL8" s="338"/>
      <c r="GTM8" s="338"/>
      <c r="GTN8" s="338"/>
      <c r="GTO8" s="338"/>
      <c r="GTP8" s="338"/>
      <c r="GTQ8" s="338"/>
      <c r="GTR8" s="338"/>
      <c r="GTS8" s="338"/>
      <c r="GTT8" s="338"/>
      <c r="GTU8" s="338"/>
      <c r="GTV8" s="338"/>
      <c r="GTW8" s="338"/>
      <c r="GTX8" s="338"/>
      <c r="GTY8" s="338"/>
      <c r="GTZ8" s="338"/>
      <c r="GUA8" s="338"/>
      <c r="GUB8" s="338"/>
      <c r="GUC8" s="338"/>
      <c r="GUD8" s="338"/>
      <c r="GUE8" s="338"/>
      <c r="GUF8" s="338"/>
      <c r="GUG8" s="338"/>
      <c r="GUH8" s="338"/>
      <c r="GUI8" s="338"/>
      <c r="GUJ8" s="338"/>
      <c r="GUK8" s="338"/>
      <c r="GUL8" s="338"/>
      <c r="GUM8" s="338"/>
      <c r="GUN8" s="338"/>
      <c r="GUO8" s="338"/>
      <c r="GUP8" s="338"/>
      <c r="GUQ8" s="338"/>
      <c r="GUR8" s="338"/>
      <c r="GUS8" s="338"/>
      <c r="GUT8" s="338"/>
      <c r="GUU8" s="338"/>
      <c r="GUV8" s="338"/>
      <c r="GUW8" s="338"/>
      <c r="GUX8" s="338"/>
      <c r="GUY8" s="338"/>
      <c r="GUZ8" s="338"/>
      <c r="GVA8" s="338"/>
      <c r="GVB8" s="338"/>
      <c r="GVC8" s="338"/>
      <c r="GVD8" s="338"/>
      <c r="GVE8" s="338"/>
      <c r="GVF8" s="338"/>
      <c r="GVG8" s="338"/>
      <c r="GVH8" s="338"/>
      <c r="GVI8" s="338"/>
      <c r="GVJ8" s="338"/>
      <c r="GVK8" s="338"/>
      <c r="GVL8" s="338"/>
      <c r="GVM8" s="338"/>
      <c r="GVN8" s="338"/>
      <c r="GVO8" s="338"/>
      <c r="GVP8" s="338"/>
      <c r="GVQ8" s="338"/>
      <c r="GVR8" s="338"/>
      <c r="GVS8" s="338"/>
      <c r="GVT8" s="338"/>
      <c r="GVU8" s="338"/>
      <c r="GVV8" s="338"/>
      <c r="GVW8" s="338"/>
      <c r="GVX8" s="338"/>
      <c r="GVY8" s="338"/>
      <c r="GVZ8" s="338"/>
      <c r="GWA8" s="338"/>
      <c r="GWB8" s="338"/>
      <c r="GWC8" s="338"/>
      <c r="GWD8" s="338"/>
      <c r="GWE8" s="338"/>
      <c r="GWF8" s="338"/>
      <c r="GWG8" s="338"/>
      <c r="GWH8" s="338"/>
      <c r="GWI8" s="338"/>
      <c r="GWJ8" s="338"/>
      <c r="GWK8" s="338"/>
      <c r="GWL8" s="338"/>
      <c r="GWM8" s="338"/>
      <c r="GWN8" s="338"/>
      <c r="GWO8" s="338"/>
      <c r="GWP8" s="338"/>
      <c r="GWQ8" s="338"/>
      <c r="GWR8" s="338"/>
      <c r="GWS8" s="338"/>
      <c r="GWT8" s="338"/>
      <c r="GWU8" s="338"/>
      <c r="GWV8" s="338"/>
      <c r="GWW8" s="338"/>
      <c r="GWX8" s="338"/>
      <c r="GWY8" s="338"/>
      <c r="GWZ8" s="338"/>
      <c r="GXA8" s="338"/>
      <c r="GXB8" s="338"/>
      <c r="GXC8" s="338"/>
      <c r="GXD8" s="338"/>
      <c r="GXE8" s="338"/>
      <c r="GXF8" s="338"/>
      <c r="GXG8" s="338"/>
      <c r="GXH8" s="338"/>
      <c r="GXI8" s="338"/>
      <c r="GXJ8" s="338"/>
      <c r="GXK8" s="338"/>
      <c r="GXL8" s="338"/>
      <c r="GXM8" s="338"/>
      <c r="GXN8" s="338"/>
      <c r="GXO8" s="338"/>
      <c r="GXP8" s="338"/>
      <c r="GXQ8" s="338"/>
      <c r="GXR8" s="338"/>
      <c r="GXS8" s="338"/>
      <c r="GXT8" s="338"/>
      <c r="GXU8" s="338"/>
      <c r="GXV8" s="338"/>
      <c r="GXW8" s="338"/>
      <c r="GXX8" s="338"/>
      <c r="GXY8" s="338"/>
      <c r="GXZ8" s="338"/>
      <c r="GYA8" s="338"/>
      <c r="GYB8" s="338"/>
      <c r="GYC8" s="338"/>
      <c r="GYD8" s="338"/>
      <c r="GYE8" s="338"/>
      <c r="GYF8" s="338"/>
      <c r="GYG8" s="338"/>
      <c r="GYH8" s="338"/>
      <c r="GYI8" s="338"/>
      <c r="GYJ8" s="338"/>
      <c r="GYK8" s="338"/>
      <c r="GYL8" s="338"/>
      <c r="GYM8" s="338"/>
      <c r="GYN8" s="338"/>
      <c r="GYO8" s="338"/>
      <c r="GYP8" s="338"/>
      <c r="GYQ8" s="338"/>
      <c r="GYR8" s="338"/>
      <c r="GYS8" s="338"/>
      <c r="GYT8" s="338"/>
      <c r="GYU8" s="338"/>
      <c r="GYV8" s="338"/>
      <c r="GYW8" s="338"/>
      <c r="GYX8" s="338"/>
      <c r="GYY8" s="338"/>
      <c r="GYZ8" s="338"/>
      <c r="GZA8" s="338"/>
      <c r="GZB8" s="338"/>
      <c r="GZC8" s="338"/>
      <c r="GZD8" s="338"/>
      <c r="GZE8" s="338"/>
      <c r="GZF8" s="338"/>
      <c r="GZG8" s="338"/>
      <c r="GZH8" s="338"/>
      <c r="GZI8" s="338"/>
      <c r="GZJ8" s="338"/>
      <c r="GZK8" s="338"/>
      <c r="GZL8" s="338"/>
      <c r="GZM8" s="338"/>
      <c r="GZN8" s="338"/>
      <c r="GZO8" s="338"/>
      <c r="GZP8" s="338"/>
      <c r="GZQ8" s="338"/>
      <c r="GZR8" s="338"/>
      <c r="GZS8" s="338"/>
      <c r="GZT8" s="338"/>
      <c r="GZU8" s="338"/>
      <c r="GZV8" s="338"/>
      <c r="GZW8" s="338"/>
      <c r="GZX8" s="338"/>
      <c r="GZY8" s="338"/>
      <c r="GZZ8" s="338"/>
      <c r="HAA8" s="338"/>
      <c r="HAB8" s="338"/>
      <c r="HAC8" s="338"/>
      <c r="HAD8" s="338"/>
      <c r="HAE8" s="338"/>
      <c r="HAF8" s="338"/>
      <c r="HAG8" s="338"/>
      <c r="HAH8" s="338"/>
      <c r="HAI8" s="338"/>
      <c r="HAJ8" s="338"/>
      <c r="HAK8" s="338"/>
      <c r="HAL8" s="338"/>
      <c r="HAM8" s="338"/>
      <c r="HAN8" s="338"/>
      <c r="HAO8" s="338"/>
      <c r="HAP8" s="338"/>
      <c r="HAQ8" s="338"/>
      <c r="HAR8" s="338"/>
      <c r="HAS8" s="338"/>
      <c r="HAT8" s="338"/>
      <c r="HAU8" s="338"/>
      <c r="HAV8" s="338"/>
      <c r="HAW8" s="338"/>
      <c r="HAX8" s="338"/>
      <c r="HAY8" s="338"/>
      <c r="HAZ8" s="338"/>
      <c r="HBA8" s="338"/>
      <c r="HBB8" s="338"/>
      <c r="HBC8" s="338"/>
      <c r="HBD8" s="338"/>
      <c r="HBE8" s="338"/>
      <c r="HBF8" s="338"/>
      <c r="HBG8" s="338"/>
      <c r="HBH8" s="338"/>
      <c r="HBI8" s="338"/>
      <c r="HBJ8" s="338"/>
      <c r="HBK8" s="338"/>
      <c r="HBL8" s="338"/>
      <c r="HBM8" s="338"/>
      <c r="HBN8" s="338"/>
      <c r="HBO8" s="338"/>
      <c r="HBP8" s="338"/>
      <c r="HBQ8" s="338"/>
      <c r="HBR8" s="338"/>
      <c r="HBS8" s="338"/>
      <c r="HBT8" s="338"/>
      <c r="HBU8" s="338"/>
      <c r="HBV8" s="338"/>
      <c r="HBW8" s="338"/>
      <c r="HBX8" s="338"/>
      <c r="HBY8" s="338"/>
      <c r="HBZ8" s="338"/>
      <c r="HCA8" s="338"/>
      <c r="HCB8" s="338"/>
      <c r="HCC8" s="338"/>
      <c r="HCD8" s="338"/>
      <c r="HCE8" s="338"/>
      <c r="HCF8" s="338"/>
      <c r="HCG8" s="338"/>
      <c r="HCH8" s="338"/>
      <c r="HCI8" s="338"/>
      <c r="HCJ8" s="338"/>
      <c r="HCK8" s="338"/>
      <c r="HCL8" s="338"/>
      <c r="HCM8" s="338"/>
      <c r="HCN8" s="338"/>
      <c r="HCO8" s="338"/>
      <c r="HCP8" s="338"/>
      <c r="HCQ8" s="338"/>
      <c r="HCR8" s="338"/>
      <c r="HCS8" s="338"/>
      <c r="HCT8" s="338"/>
      <c r="HCU8" s="338"/>
      <c r="HCV8" s="338"/>
      <c r="HCW8" s="338"/>
      <c r="HCX8" s="338"/>
      <c r="HCY8" s="338"/>
      <c r="HCZ8" s="338"/>
      <c r="HDA8" s="338"/>
      <c r="HDB8" s="338"/>
      <c r="HDC8" s="338"/>
      <c r="HDD8" s="338"/>
      <c r="HDE8" s="338"/>
      <c r="HDF8" s="338"/>
      <c r="HDG8" s="338"/>
      <c r="HDH8" s="338"/>
      <c r="HDI8" s="338"/>
      <c r="HDJ8" s="338"/>
      <c r="HDK8" s="338"/>
      <c r="HDL8" s="338"/>
      <c r="HDM8" s="338"/>
      <c r="HDN8" s="338"/>
      <c r="HDO8" s="338"/>
      <c r="HDP8" s="338"/>
      <c r="HDQ8" s="338"/>
      <c r="HDR8" s="338"/>
      <c r="HDS8" s="338"/>
      <c r="HDT8" s="338"/>
      <c r="HDU8" s="338"/>
      <c r="HDV8" s="338"/>
      <c r="HDW8" s="338"/>
      <c r="HDX8" s="338"/>
      <c r="HDY8" s="338"/>
      <c r="HDZ8" s="338"/>
      <c r="HEA8" s="338"/>
      <c r="HEB8" s="338"/>
      <c r="HEC8" s="338"/>
      <c r="HED8" s="338"/>
      <c r="HEE8" s="338"/>
      <c r="HEF8" s="338"/>
      <c r="HEG8" s="338"/>
      <c r="HEH8" s="338"/>
      <c r="HEI8" s="338"/>
      <c r="HEJ8" s="338"/>
      <c r="HEK8" s="338"/>
      <c r="HEL8" s="338"/>
      <c r="HEM8" s="338"/>
      <c r="HEN8" s="338"/>
      <c r="HEO8" s="338"/>
      <c r="HEP8" s="338"/>
      <c r="HEQ8" s="338"/>
      <c r="HER8" s="338"/>
      <c r="HES8" s="338"/>
      <c r="HET8" s="338"/>
      <c r="HEU8" s="338"/>
      <c r="HEV8" s="338"/>
      <c r="HEW8" s="338"/>
      <c r="HEX8" s="338"/>
      <c r="HEY8" s="338"/>
      <c r="HEZ8" s="338"/>
      <c r="HFA8" s="338"/>
      <c r="HFB8" s="338"/>
      <c r="HFC8" s="338"/>
      <c r="HFD8" s="338"/>
      <c r="HFE8" s="338"/>
      <c r="HFF8" s="338"/>
      <c r="HFG8" s="338"/>
      <c r="HFH8" s="338"/>
      <c r="HFI8" s="338"/>
      <c r="HFJ8" s="338"/>
      <c r="HFK8" s="338"/>
      <c r="HFL8" s="338"/>
      <c r="HFM8" s="338"/>
      <c r="HFN8" s="338"/>
      <c r="HFO8" s="338"/>
      <c r="HFP8" s="338"/>
      <c r="HFQ8" s="338"/>
      <c r="HFR8" s="338"/>
      <c r="HFS8" s="338"/>
      <c r="HFT8" s="338"/>
      <c r="HFU8" s="338"/>
      <c r="HFV8" s="338"/>
      <c r="HFW8" s="338"/>
      <c r="HFX8" s="338"/>
      <c r="HFY8" s="338"/>
      <c r="HFZ8" s="338"/>
      <c r="HGA8" s="338"/>
      <c r="HGB8" s="338"/>
      <c r="HGC8" s="338"/>
      <c r="HGD8" s="338"/>
      <c r="HGE8" s="338"/>
      <c r="HGF8" s="338"/>
      <c r="HGG8" s="338"/>
      <c r="HGH8" s="338"/>
      <c r="HGI8" s="338"/>
      <c r="HGJ8" s="338"/>
      <c r="HGK8" s="338"/>
      <c r="HGL8" s="338"/>
      <c r="HGM8" s="338"/>
      <c r="HGN8" s="338"/>
      <c r="HGO8" s="338"/>
      <c r="HGP8" s="338"/>
      <c r="HGQ8" s="338"/>
      <c r="HGR8" s="338"/>
      <c r="HGS8" s="338"/>
      <c r="HGT8" s="338"/>
      <c r="HGU8" s="338"/>
      <c r="HGV8" s="338"/>
      <c r="HGW8" s="338"/>
      <c r="HGX8" s="338"/>
      <c r="HGY8" s="338"/>
      <c r="HGZ8" s="338"/>
      <c r="HHA8" s="338"/>
      <c r="HHB8" s="338"/>
      <c r="HHC8" s="338"/>
      <c r="HHD8" s="338"/>
      <c r="HHE8" s="338"/>
      <c r="HHF8" s="338"/>
      <c r="HHG8" s="338"/>
      <c r="HHH8" s="338"/>
      <c r="HHI8" s="338"/>
      <c r="HHJ8" s="338"/>
      <c r="HHK8" s="338"/>
      <c r="HHL8" s="338"/>
      <c r="HHM8" s="338"/>
      <c r="HHN8" s="338"/>
      <c r="HHO8" s="338"/>
      <c r="HHP8" s="338"/>
      <c r="HHQ8" s="338"/>
      <c r="HHR8" s="338"/>
      <c r="HHS8" s="338"/>
      <c r="HHT8" s="338"/>
      <c r="HHU8" s="338"/>
      <c r="HHV8" s="338"/>
      <c r="HHW8" s="338"/>
      <c r="HHX8" s="338"/>
      <c r="HHY8" s="338"/>
      <c r="HHZ8" s="338"/>
      <c r="HIA8" s="338"/>
      <c r="HIB8" s="338"/>
      <c r="HIC8" s="338"/>
      <c r="HID8" s="338"/>
      <c r="HIE8" s="338"/>
      <c r="HIF8" s="338"/>
      <c r="HIG8" s="338"/>
      <c r="HIH8" s="338"/>
      <c r="HII8" s="338"/>
      <c r="HIJ8" s="338"/>
      <c r="HIK8" s="338"/>
      <c r="HIL8" s="338"/>
      <c r="HIM8" s="338"/>
      <c r="HIN8" s="338"/>
      <c r="HIO8" s="338"/>
      <c r="HIP8" s="338"/>
      <c r="HIQ8" s="338"/>
      <c r="HIR8" s="338"/>
      <c r="HIS8" s="338"/>
      <c r="HIT8" s="338"/>
      <c r="HIU8" s="338"/>
      <c r="HIV8" s="338"/>
      <c r="HIW8" s="338"/>
      <c r="HIX8" s="338"/>
      <c r="HIY8" s="338"/>
      <c r="HIZ8" s="338"/>
      <c r="HJA8" s="338"/>
      <c r="HJB8" s="338"/>
      <c r="HJC8" s="338"/>
      <c r="HJD8" s="338"/>
      <c r="HJE8" s="338"/>
      <c r="HJF8" s="338"/>
      <c r="HJG8" s="338"/>
      <c r="HJH8" s="338"/>
      <c r="HJI8" s="338"/>
      <c r="HJJ8" s="338"/>
      <c r="HJK8" s="338"/>
      <c r="HJL8" s="338"/>
      <c r="HJM8" s="338"/>
      <c r="HJN8" s="338"/>
      <c r="HJO8" s="338"/>
      <c r="HJP8" s="338"/>
      <c r="HJQ8" s="338"/>
      <c r="HJR8" s="338"/>
      <c r="HJS8" s="338"/>
      <c r="HJT8" s="338"/>
      <c r="HJU8" s="338"/>
      <c r="HJV8" s="338"/>
      <c r="HJW8" s="338"/>
      <c r="HJX8" s="338"/>
      <c r="HJY8" s="338"/>
      <c r="HJZ8" s="338"/>
      <c r="HKA8" s="338"/>
      <c r="HKB8" s="338"/>
      <c r="HKC8" s="338"/>
      <c r="HKD8" s="338"/>
      <c r="HKE8" s="338"/>
      <c r="HKF8" s="338"/>
      <c r="HKG8" s="338"/>
      <c r="HKH8" s="338"/>
      <c r="HKI8" s="338"/>
      <c r="HKJ8" s="338"/>
      <c r="HKK8" s="338"/>
      <c r="HKL8" s="338"/>
      <c r="HKM8" s="338"/>
      <c r="HKN8" s="338"/>
      <c r="HKO8" s="338"/>
      <c r="HKP8" s="338"/>
      <c r="HKQ8" s="338"/>
      <c r="HKR8" s="338"/>
      <c r="HKS8" s="338"/>
      <c r="HKT8" s="338"/>
      <c r="HKU8" s="338"/>
      <c r="HKV8" s="338"/>
      <c r="HKW8" s="338"/>
      <c r="HKX8" s="338"/>
      <c r="HKY8" s="338"/>
      <c r="HKZ8" s="338"/>
      <c r="HLA8" s="338"/>
      <c r="HLB8" s="338"/>
      <c r="HLC8" s="338"/>
      <c r="HLD8" s="338"/>
      <c r="HLE8" s="338"/>
      <c r="HLF8" s="338"/>
      <c r="HLG8" s="338"/>
      <c r="HLH8" s="338"/>
      <c r="HLI8" s="338"/>
      <c r="HLJ8" s="338"/>
      <c r="HLK8" s="338"/>
      <c r="HLL8" s="338"/>
      <c r="HLM8" s="338"/>
      <c r="HLN8" s="338"/>
      <c r="HLO8" s="338"/>
      <c r="HLP8" s="338"/>
      <c r="HLQ8" s="338"/>
      <c r="HLR8" s="338"/>
      <c r="HLS8" s="338"/>
      <c r="HLT8" s="338"/>
      <c r="HLU8" s="338"/>
      <c r="HLV8" s="338"/>
      <c r="HLW8" s="338"/>
      <c r="HLX8" s="338"/>
      <c r="HLY8" s="338"/>
      <c r="HLZ8" s="338"/>
      <c r="HMA8" s="338"/>
      <c r="HMB8" s="338"/>
      <c r="HMC8" s="338"/>
      <c r="HMD8" s="338"/>
      <c r="HME8" s="338"/>
      <c r="HMF8" s="338"/>
      <c r="HMG8" s="338"/>
      <c r="HMH8" s="338"/>
      <c r="HMI8" s="338"/>
      <c r="HMJ8" s="338"/>
      <c r="HMK8" s="338"/>
      <c r="HML8" s="338"/>
      <c r="HMM8" s="338"/>
      <c r="HMN8" s="338"/>
      <c r="HMO8" s="338"/>
      <c r="HMP8" s="338"/>
      <c r="HMQ8" s="338"/>
      <c r="HMR8" s="338"/>
      <c r="HMS8" s="338"/>
      <c r="HMT8" s="338"/>
      <c r="HMU8" s="338"/>
      <c r="HMV8" s="338"/>
      <c r="HMW8" s="338"/>
      <c r="HMX8" s="338"/>
      <c r="HMY8" s="338"/>
      <c r="HMZ8" s="338"/>
      <c r="HNA8" s="338"/>
      <c r="HNB8" s="338"/>
      <c r="HNC8" s="338"/>
      <c r="HND8" s="338"/>
      <c r="HNE8" s="338"/>
      <c r="HNF8" s="338"/>
      <c r="HNG8" s="338"/>
      <c r="HNH8" s="338"/>
      <c r="HNI8" s="338"/>
      <c r="HNJ8" s="338"/>
      <c r="HNK8" s="338"/>
      <c r="HNL8" s="338"/>
      <c r="HNM8" s="338"/>
      <c r="HNN8" s="338"/>
      <c r="HNO8" s="338"/>
      <c r="HNP8" s="338"/>
      <c r="HNQ8" s="338"/>
      <c r="HNR8" s="338"/>
      <c r="HNS8" s="338"/>
      <c r="HNT8" s="338"/>
      <c r="HNU8" s="338"/>
      <c r="HNV8" s="338"/>
      <c r="HNW8" s="338"/>
      <c r="HNX8" s="338"/>
      <c r="HNY8" s="338"/>
      <c r="HNZ8" s="338"/>
      <c r="HOA8" s="338"/>
      <c r="HOB8" s="338"/>
      <c r="HOC8" s="338"/>
      <c r="HOD8" s="338"/>
      <c r="HOE8" s="338"/>
      <c r="HOF8" s="338"/>
      <c r="HOG8" s="338"/>
      <c r="HOH8" s="338"/>
      <c r="HOI8" s="338"/>
      <c r="HOJ8" s="338"/>
      <c r="HOK8" s="338"/>
      <c r="HOL8" s="338"/>
      <c r="HOM8" s="338"/>
      <c r="HON8" s="338"/>
      <c r="HOO8" s="338"/>
      <c r="HOP8" s="338"/>
      <c r="HOQ8" s="338"/>
      <c r="HOR8" s="338"/>
      <c r="HOS8" s="338"/>
      <c r="HOT8" s="338"/>
      <c r="HOU8" s="338"/>
      <c r="HOV8" s="338"/>
      <c r="HOW8" s="338"/>
      <c r="HOX8" s="338"/>
      <c r="HOY8" s="338"/>
      <c r="HOZ8" s="338"/>
      <c r="HPA8" s="338"/>
      <c r="HPB8" s="338"/>
      <c r="HPC8" s="338"/>
      <c r="HPD8" s="338"/>
      <c r="HPE8" s="338"/>
      <c r="HPF8" s="338"/>
      <c r="HPG8" s="338"/>
      <c r="HPH8" s="338"/>
      <c r="HPI8" s="338"/>
      <c r="HPJ8" s="338"/>
      <c r="HPK8" s="338"/>
      <c r="HPL8" s="338"/>
      <c r="HPM8" s="338"/>
      <c r="HPN8" s="338"/>
      <c r="HPO8" s="338"/>
      <c r="HPP8" s="338"/>
      <c r="HPQ8" s="338"/>
      <c r="HPR8" s="338"/>
      <c r="HPS8" s="338"/>
      <c r="HPT8" s="338"/>
      <c r="HPU8" s="338"/>
      <c r="HPV8" s="338"/>
      <c r="HPW8" s="338"/>
      <c r="HPX8" s="338"/>
      <c r="HPY8" s="338"/>
      <c r="HPZ8" s="338"/>
      <c r="HQA8" s="338"/>
      <c r="HQB8" s="338"/>
      <c r="HQC8" s="338"/>
      <c r="HQD8" s="338"/>
      <c r="HQE8" s="338"/>
      <c r="HQF8" s="338"/>
      <c r="HQG8" s="338"/>
      <c r="HQH8" s="338"/>
      <c r="HQI8" s="338"/>
      <c r="HQJ8" s="338"/>
      <c r="HQK8" s="338"/>
      <c r="HQL8" s="338"/>
      <c r="HQM8" s="338"/>
      <c r="HQN8" s="338"/>
      <c r="HQO8" s="338"/>
      <c r="HQP8" s="338"/>
      <c r="HQQ8" s="338"/>
      <c r="HQR8" s="338"/>
      <c r="HQS8" s="338"/>
      <c r="HQT8" s="338"/>
      <c r="HQU8" s="338"/>
      <c r="HQV8" s="338"/>
      <c r="HQW8" s="338"/>
      <c r="HQX8" s="338"/>
      <c r="HQY8" s="338"/>
      <c r="HQZ8" s="338"/>
      <c r="HRA8" s="338"/>
      <c r="HRB8" s="338"/>
      <c r="HRC8" s="338"/>
      <c r="HRD8" s="338"/>
      <c r="HRE8" s="338"/>
      <c r="HRF8" s="338"/>
      <c r="HRG8" s="338"/>
      <c r="HRH8" s="338"/>
      <c r="HRI8" s="338"/>
      <c r="HRJ8" s="338"/>
      <c r="HRK8" s="338"/>
      <c r="HRL8" s="338"/>
      <c r="HRM8" s="338"/>
      <c r="HRN8" s="338"/>
      <c r="HRO8" s="338"/>
      <c r="HRP8" s="338"/>
      <c r="HRQ8" s="338"/>
      <c r="HRR8" s="338"/>
      <c r="HRS8" s="338"/>
      <c r="HRT8" s="338"/>
      <c r="HRU8" s="338"/>
      <c r="HRV8" s="338"/>
      <c r="HRW8" s="338"/>
      <c r="HRX8" s="338"/>
      <c r="HRY8" s="338"/>
      <c r="HRZ8" s="338"/>
      <c r="HSA8" s="338"/>
      <c r="HSB8" s="338"/>
      <c r="HSC8" s="338"/>
      <c r="HSD8" s="338"/>
      <c r="HSE8" s="338"/>
      <c r="HSF8" s="338"/>
      <c r="HSG8" s="338"/>
      <c r="HSH8" s="338"/>
      <c r="HSI8" s="338"/>
      <c r="HSJ8" s="338"/>
      <c r="HSK8" s="338"/>
      <c r="HSL8" s="338"/>
      <c r="HSM8" s="338"/>
      <c r="HSN8" s="338"/>
      <c r="HSO8" s="338"/>
      <c r="HSP8" s="338"/>
      <c r="HSQ8" s="338"/>
      <c r="HSR8" s="338"/>
      <c r="HSS8" s="338"/>
      <c r="HST8" s="338"/>
      <c r="HSU8" s="338"/>
      <c r="HSV8" s="338"/>
      <c r="HSW8" s="338"/>
      <c r="HSX8" s="338"/>
      <c r="HSY8" s="338"/>
      <c r="HSZ8" s="338"/>
      <c r="HTA8" s="338"/>
      <c r="HTB8" s="338"/>
      <c r="HTC8" s="338"/>
      <c r="HTD8" s="338"/>
      <c r="HTE8" s="338"/>
      <c r="HTF8" s="338"/>
      <c r="HTG8" s="338"/>
      <c r="HTH8" s="338"/>
      <c r="HTI8" s="338"/>
      <c r="HTJ8" s="338"/>
      <c r="HTK8" s="338"/>
      <c r="HTL8" s="338"/>
      <c r="HTM8" s="338"/>
      <c r="HTN8" s="338"/>
      <c r="HTO8" s="338"/>
      <c r="HTP8" s="338"/>
      <c r="HTQ8" s="338"/>
      <c r="HTR8" s="338"/>
      <c r="HTS8" s="338"/>
      <c r="HTT8" s="338"/>
      <c r="HTU8" s="338"/>
      <c r="HTV8" s="338"/>
      <c r="HTW8" s="338"/>
      <c r="HTX8" s="338"/>
      <c r="HTY8" s="338"/>
      <c r="HTZ8" s="338"/>
      <c r="HUA8" s="338"/>
      <c r="HUB8" s="338"/>
      <c r="HUC8" s="338"/>
      <c r="HUD8" s="338"/>
      <c r="HUE8" s="338"/>
      <c r="HUF8" s="338"/>
      <c r="HUG8" s="338"/>
      <c r="HUH8" s="338"/>
      <c r="HUI8" s="338"/>
      <c r="HUJ8" s="338"/>
      <c r="HUK8" s="338"/>
      <c r="HUL8" s="338"/>
      <c r="HUM8" s="338"/>
      <c r="HUN8" s="338"/>
      <c r="HUO8" s="338"/>
      <c r="HUP8" s="338"/>
      <c r="HUQ8" s="338"/>
      <c r="HUR8" s="338"/>
      <c r="HUS8" s="338"/>
      <c r="HUT8" s="338"/>
      <c r="HUU8" s="338"/>
      <c r="HUV8" s="338"/>
      <c r="HUW8" s="338"/>
      <c r="HUX8" s="338"/>
      <c r="HUY8" s="338"/>
      <c r="HUZ8" s="338"/>
      <c r="HVA8" s="338"/>
      <c r="HVB8" s="338"/>
      <c r="HVC8" s="338"/>
      <c r="HVD8" s="338"/>
      <c r="HVE8" s="338"/>
      <c r="HVF8" s="338"/>
      <c r="HVG8" s="338"/>
      <c r="HVH8" s="338"/>
      <c r="HVI8" s="338"/>
      <c r="HVJ8" s="338"/>
      <c r="HVK8" s="338"/>
      <c r="HVL8" s="338"/>
      <c r="HVM8" s="338"/>
      <c r="HVN8" s="338"/>
      <c r="HVO8" s="338"/>
      <c r="HVP8" s="338"/>
      <c r="HVQ8" s="338"/>
      <c r="HVR8" s="338"/>
      <c r="HVS8" s="338"/>
      <c r="HVT8" s="338"/>
      <c r="HVU8" s="338"/>
      <c r="HVV8" s="338"/>
      <c r="HVW8" s="338"/>
      <c r="HVX8" s="338"/>
      <c r="HVY8" s="338"/>
      <c r="HVZ8" s="338"/>
      <c r="HWA8" s="338"/>
      <c r="HWB8" s="338"/>
      <c r="HWC8" s="338"/>
      <c r="HWD8" s="338"/>
      <c r="HWE8" s="338"/>
      <c r="HWF8" s="338"/>
      <c r="HWG8" s="338"/>
      <c r="HWH8" s="338"/>
      <c r="HWI8" s="338"/>
      <c r="HWJ8" s="338"/>
      <c r="HWK8" s="338"/>
      <c r="HWL8" s="338"/>
      <c r="HWM8" s="338"/>
      <c r="HWN8" s="338"/>
      <c r="HWO8" s="338"/>
      <c r="HWP8" s="338"/>
      <c r="HWQ8" s="338"/>
      <c r="HWR8" s="338"/>
      <c r="HWS8" s="338"/>
      <c r="HWT8" s="338"/>
      <c r="HWU8" s="338"/>
      <c r="HWV8" s="338"/>
      <c r="HWW8" s="338"/>
      <c r="HWX8" s="338"/>
      <c r="HWY8" s="338"/>
      <c r="HWZ8" s="338"/>
      <c r="HXA8" s="338"/>
      <c r="HXB8" s="338"/>
      <c r="HXC8" s="338"/>
      <c r="HXD8" s="338"/>
      <c r="HXE8" s="338"/>
      <c r="HXF8" s="338"/>
      <c r="HXG8" s="338"/>
      <c r="HXH8" s="338"/>
      <c r="HXI8" s="338"/>
      <c r="HXJ8" s="338"/>
      <c r="HXK8" s="338"/>
      <c r="HXL8" s="338"/>
      <c r="HXM8" s="338"/>
      <c r="HXN8" s="338"/>
      <c r="HXO8" s="338"/>
      <c r="HXP8" s="338"/>
      <c r="HXQ8" s="338"/>
      <c r="HXR8" s="338"/>
      <c r="HXS8" s="338"/>
      <c r="HXT8" s="338"/>
      <c r="HXU8" s="338"/>
      <c r="HXV8" s="338"/>
      <c r="HXW8" s="338"/>
      <c r="HXX8" s="338"/>
      <c r="HXY8" s="338"/>
      <c r="HXZ8" s="338"/>
      <c r="HYA8" s="338"/>
      <c r="HYB8" s="338"/>
      <c r="HYC8" s="338"/>
      <c r="HYD8" s="338"/>
      <c r="HYE8" s="338"/>
      <c r="HYF8" s="338"/>
      <c r="HYG8" s="338"/>
      <c r="HYH8" s="338"/>
      <c r="HYI8" s="338"/>
      <c r="HYJ8" s="338"/>
      <c r="HYK8" s="338"/>
      <c r="HYL8" s="338"/>
      <c r="HYM8" s="338"/>
      <c r="HYN8" s="338"/>
      <c r="HYO8" s="338"/>
      <c r="HYP8" s="338"/>
      <c r="HYQ8" s="338"/>
      <c r="HYR8" s="338"/>
      <c r="HYS8" s="338"/>
      <c r="HYT8" s="338"/>
      <c r="HYU8" s="338"/>
      <c r="HYV8" s="338"/>
      <c r="HYW8" s="338"/>
      <c r="HYX8" s="338"/>
      <c r="HYY8" s="338"/>
      <c r="HYZ8" s="338"/>
      <c r="HZA8" s="338"/>
      <c r="HZB8" s="338"/>
      <c r="HZC8" s="338"/>
      <c r="HZD8" s="338"/>
      <c r="HZE8" s="338"/>
      <c r="HZF8" s="338"/>
      <c r="HZG8" s="338"/>
      <c r="HZH8" s="338"/>
      <c r="HZI8" s="338"/>
      <c r="HZJ8" s="338"/>
      <c r="HZK8" s="338"/>
      <c r="HZL8" s="338"/>
      <c r="HZM8" s="338"/>
      <c r="HZN8" s="338"/>
      <c r="HZO8" s="338"/>
      <c r="HZP8" s="338"/>
      <c r="HZQ8" s="338"/>
      <c r="HZR8" s="338"/>
      <c r="HZS8" s="338"/>
      <c r="HZT8" s="338"/>
      <c r="HZU8" s="338"/>
      <c r="HZV8" s="338"/>
      <c r="HZW8" s="338"/>
      <c r="HZX8" s="338"/>
      <c r="HZY8" s="338"/>
      <c r="HZZ8" s="338"/>
      <c r="IAA8" s="338"/>
      <c r="IAB8" s="338"/>
      <c r="IAC8" s="338"/>
      <c r="IAD8" s="338"/>
      <c r="IAE8" s="338"/>
      <c r="IAF8" s="338"/>
      <c r="IAG8" s="338"/>
      <c r="IAH8" s="338"/>
      <c r="IAI8" s="338"/>
      <c r="IAJ8" s="338"/>
      <c r="IAK8" s="338"/>
      <c r="IAL8" s="338"/>
      <c r="IAM8" s="338"/>
      <c r="IAN8" s="338"/>
      <c r="IAO8" s="338"/>
      <c r="IAP8" s="338"/>
      <c r="IAQ8" s="338"/>
      <c r="IAR8" s="338"/>
      <c r="IAS8" s="338"/>
      <c r="IAT8" s="338"/>
      <c r="IAU8" s="338"/>
      <c r="IAV8" s="338"/>
      <c r="IAW8" s="338"/>
      <c r="IAX8" s="338"/>
      <c r="IAY8" s="338"/>
      <c r="IAZ8" s="338"/>
      <c r="IBA8" s="338"/>
      <c r="IBB8" s="338"/>
      <c r="IBC8" s="338"/>
      <c r="IBD8" s="338"/>
      <c r="IBE8" s="338"/>
      <c r="IBF8" s="338"/>
      <c r="IBG8" s="338"/>
      <c r="IBH8" s="338"/>
      <c r="IBI8" s="338"/>
      <c r="IBJ8" s="338"/>
      <c r="IBK8" s="338"/>
      <c r="IBL8" s="338"/>
      <c r="IBM8" s="338"/>
      <c r="IBN8" s="338"/>
      <c r="IBO8" s="338"/>
      <c r="IBP8" s="338"/>
      <c r="IBQ8" s="338"/>
      <c r="IBR8" s="338"/>
      <c r="IBS8" s="338"/>
      <c r="IBT8" s="338"/>
      <c r="IBU8" s="338"/>
      <c r="IBV8" s="338"/>
      <c r="IBW8" s="338"/>
      <c r="IBX8" s="338"/>
      <c r="IBY8" s="338"/>
      <c r="IBZ8" s="338"/>
      <c r="ICA8" s="338"/>
      <c r="ICB8" s="338"/>
      <c r="ICC8" s="338"/>
      <c r="ICD8" s="338"/>
      <c r="ICE8" s="338"/>
      <c r="ICF8" s="338"/>
      <c r="ICG8" s="338"/>
      <c r="ICH8" s="338"/>
      <c r="ICI8" s="338"/>
      <c r="ICJ8" s="338"/>
      <c r="ICK8" s="338"/>
      <c r="ICL8" s="338"/>
      <c r="ICM8" s="338"/>
      <c r="ICN8" s="338"/>
      <c r="ICO8" s="338"/>
      <c r="ICP8" s="338"/>
      <c r="ICQ8" s="338"/>
      <c r="ICR8" s="338"/>
      <c r="ICS8" s="338"/>
      <c r="ICT8" s="338"/>
      <c r="ICU8" s="338"/>
      <c r="ICV8" s="338"/>
      <c r="ICW8" s="338"/>
      <c r="ICX8" s="338"/>
      <c r="ICY8" s="338"/>
      <c r="ICZ8" s="338"/>
      <c r="IDA8" s="338"/>
      <c r="IDB8" s="338"/>
      <c r="IDC8" s="338"/>
      <c r="IDD8" s="338"/>
      <c r="IDE8" s="338"/>
      <c r="IDF8" s="338"/>
      <c r="IDG8" s="338"/>
      <c r="IDH8" s="338"/>
      <c r="IDI8" s="338"/>
      <c r="IDJ8" s="338"/>
      <c r="IDK8" s="338"/>
      <c r="IDL8" s="338"/>
      <c r="IDM8" s="338"/>
      <c r="IDN8" s="338"/>
      <c r="IDO8" s="338"/>
      <c r="IDP8" s="338"/>
      <c r="IDQ8" s="338"/>
      <c r="IDR8" s="338"/>
      <c r="IDS8" s="338"/>
      <c r="IDT8" s="338"/>
      <c r="IDU8" s="338"/>
      <c r="IDV8" s="338"/>
      <c r="IDW8" s="338"/>
      <c r="IDX8" s="338"/>
      <c r="IDY8" s="338"/>
      <c r="IDZ8" s="338"/>
      <c r="IEA8" s="338"/>
      <c r="IEB8" s="338"/>
      <c r="IEC8" s="338"/>
      <c r="IED8" s="338"/>
      <c r="IEE8" s="338"/>
      <c r="IEF8" s="338"/>
      <c r="IEG8" s="338"/>
      <c r="IEH8" s="338"/>
      <c r="IEI8" s="338"/>
      <c r="IEJ8" s="338"/>
      <c r="IEK8" s="338"/>
      <c r="IEL8" s="338"/>
      <c r="IEM8" s="338"/>
      <c r="IEN8" s="338"/>
      <c r="IEO8" s="338"/>
      <c r="IEP8" s="338"/>
      <c r="IEQ8" s="338"/>
      <c r="IER8" s="338"/>
      <c r="IES8" s="338"/>
      <c r="IET8" s="338"/>
      <c r="IEU8" s="338"/>
      <c r="IEV8" s="338"/>
      <c r="IEW8" s="338"/>
      <c r="IEX8" s="338"/>
      <c r="IEY8" s="338"/>
      <c r="IEZ8" s="338"/>
      <c r="IFA8" s="338"/>
      <c r="IFB8" s="338"/>
      <c r="IFC8" s="338"/>
      <c r="IFD8" s="338"/>
      <c r="IFE8" s="338"/>
      <c r="IFF8" s="338"/>
      <c r="IFG8" s="338"/>
      <c r="IFH8" s="338"/>
      <c r="IFI8" s="338"/>
      <c r="IFJ8" s="338"/>
      <c r="IFK8" s="338"/>
      <c r="IFL8" s="338"/>
      <c r="IFM8" s="338"/>
      <c r="IFN8" s="338"/>
      <c r="IFO8" s="338"/>
      <c r="IFP8" s="338"/>
      <c r="IFQ8" s="338"/>
      <c r="IFR8" s="338"/>
      <c r="IFS8" s="338"/>
      <c r="IFT8" s="338"/>
      <c r="IFU8" s="338"/>
      <c r="IFV8" s="338"/>
      <c r="IFW8" s="338"/>
      <c r="IFX8" s="338"/>
      <c r="IFY8" s="338"/>
      <c r="IFZ8" s="338"/>
      <c r="IGA8" s="338"/>
      <c r="IGB8" s="338"/>
      <c r="IGC8" s="338"/>
      <c r="IGD8" s="338"/>
      <c r="IGE8" s="338"/>
      <c r="IGF8" s="338"/>
      <c r="IGG8" s="338"/>
      <c r="IGH8" s="338"/>
      <c r="IGI8" s="338"/>
      <c r="IGJ8" s="338"/>
      <c r="IGK8" s="338"/>
      <c r="IGL8" s="338"/>
      <c r="IGM8" s="338"/>
      <c r="IGN8" s="338"/>
      <c r="IGO8" s="338"/>
      <c r="IGP8" s="338"/>
      <c r="IGQ8" s="338"/>
      <c r="IGR8" s="338"/>
      <c r="IGS8" s="338"/>
      <c r="IGT8" s="338"/>
      <c r="IGU8" s="338"/>
      <c r="IGV8" s="338"/>
      <c r="IGW8" s="338"/>
      <c r="IGX8" s="338"/>
      <c r="IGY8" s="338"/>
      <c r="IGZ8" s="338"/>
      <c r="IHA8" s="338"/>
      <c r="IHB8" s="338"/>
      <c r="IHC8" s="338"/>
      <c r="IHD8" s="338"/>
      <c r="IHE8" s="338"/>
      <c r="IHF8" s="338"/>
      <c r="IHG8" s="338"/>
      <c r="IHH8" s="338"/>
      <c r="IHI8" s="338"/>
      <c r="IHJ8" s="338"/>
      <c r="IHK8" s="338"/>
      <c r="IHL8" s="338"/>
      <c r="IHM8" s="338"/>
      <c r="IHN8" s="338"/>
      <c r="IHO8" s="338"/>
      <c r="IHP8" s="338"/>
      <c r="IHQ8" s="338"/>
      <c r="IHR8" s="338"/>
      <c r="IHS8" s="338"/>
      <c r="IHT8" s="338"/>
      <c r="IHU8" s="338"/>
      <c r="IHV8" s="338"/>
      <c r="IHW8" s="338"/>
      <c r="IHX8" s="338"/>
      <c r="IHY8" s="338"/>
      <c r="IHZ8" s="338"/>
      <c r="IIA8" s="338"/>
      <c r="IIB8" s="338"/>
      <c r="IIC8" s="338"/>
      <c r="IID8" s="338"/>
      <c r="IIE8" s="338"/>
      <c r="IIF8" s="338"/>
      <c r="IIG8" s="338"/>
      <c r="IIH8" s="338"/>
      <c r="III8" s="338"/>
      <c r="IIJ8" s="338"/>
      <c r="IIK8" s="338"/>
      <c r="IIL8" s="338"/>
      <c r="IIM8" s="338"/>
      <c r="IIN8" s="338"/>
      <c r="IIO8" s="338"/>
      <c r="IIP8" s="338"/>
      <c r="IIQ8" s="338"/>
      <c r="IIR8" s="338"/>
      <c r="IIS8" s="338"/>
      <c r="IIT8" s="338"/>
      <c r="IIU8" s="338"/>
      <c r="IIV8" s="338"/>
      <c r="IIW8" s="338"/>
      <c r="IIX8" s="338"/>
      <c r="IIY8" s="338"/>
      <c r="IIZ8" s="338"/>
      <c r="IJA8" s="338"/>
      <c r="IJB8" s="338"/>
      <c r="IJC8" s="338"/>
      <c r="IJD8" s="338"/>
      <c r="IJE8" s="338"/>
      <c r="IJF8" s="338"/>
      <c r="IJG8" s="338"/>
      <c r="IJH8" s="338"/>
      <c r="IJI8" s="338"/>
      <c r="IJJ8" s="338"/>
      <c r="IJK8" s="338"/>
      <c r="IJL8" s="338"/>
      <c r="IJM8" s="338"/>
      <c r="IJN8" s="338"/>
      <c r="IJO8" s="338"/>
      <c r="IJP8" s="338"/>
      <c r="IJQ8" s="338"/>
      <c r="IJR8" s="338"/>
      <c r="IJS8" s="338"/>
      <c r="IJT8" s="338"/>
      <c r="IJU8" s="338"/>
      <c r="IJV8" s="338"/>
      <c r="IJW8" s="338"/>
      <c r="IJX8" s="338"/>
      <c r="IJY8" s="338"/>
      <c r="IJZ8" s="338"/>
      <c r="IKA8" s="338"/>
      <c r="IKB8" s="338"/>
      <c r="IKC8" s="338"/>
      <c r="IKD8" s="338"/>
      <c r="IKE8" s="338"/>
      <c r="IKF8" s="338"/>
      <c r="IKG8" s="338"/>
      <c r="IKH8" s="338"/>
      <c r="IKI8" s="338"/>
      <c r="IKJ8" s="338"/>
      <c r="IKK8" s="338"/>
      <c r="IKL8" s="338"/>
      <c r="IKM8" s="338"/>
      <c r="IKN8" s="338"/>
      <c r="IKO8" s="338"/>
      <c r="IKP8" s="338"/>
      <c r="IKQ8" s="338"/>
      <c r="IKR8" s="338"/>
      <c r="IKS8" s="338"/>
      <c r="IKT8" s="338"/>
      <c r="IKU8" s="338"/>
      <c r="IKV8" s="338"/>
      <c r="IKW8" s="338"/>
      <c r="IKX8" s="338"/>
      <c r="IKY8" s="338"/>
      <c r="IKZ8" s="338"/>
      <c r="ILA8" s="338"/>
      <c r="ILB8" s="338"/>
      <c r="ILC8" s="338"/>
      <c r="ILD8" s="338"/>
      <c r="ILE8" s="338"/>
      <c r="ILF8" s="338"/>
      <c r="ILG8" s="338"/>
      <c r="ILH8" s="338"/>
      <c r="ILI8" s="338"/>
      <c r="ILJ8" s="338"/>
      <c r="ILK8" s="338"/>
      <c r="ILL8" s="338"/>
      <c r="ILM8" s="338"/>
      <c r="ILN8" s="338"/>
      <c r="ILO8" s="338"/>
      <c r="ILP8" s="338"/>
      <c r="ILQ8" s="338"/>
      <c r="ILR8" s="338"/>
      <c r="ILS8" s="338"/>
      <c r="ILT8" s="338"/>
      <c r="ILU8" s="338"/>
      <c r="ILV8" s="338"/>
      <c r="ILW8" s="338"/>
      <c r="ILX8" s="338"/>
      <c r="ILY8" s="338"/>
      <c r="ILZ8" s="338"/>
      <c r="IMA8" s="338"/>
      <c r="IMB8" s="338"/>
      <c r="IMC8" s="338"/>
      <c r="IMD8" s="338"/>
      <c r="IME8" s="338"/>
      <c r="IMF8" s="338"/>
      <c r="IMG8" s="338"/>
      <c r="IMH8" s="338"/>
      <c r="IMI8" s="338"/>
      <c r="IMJ8" s="338"/>
      <c r="IMK8" s="338"/>
      <c r="IML8" s="338"/>
      <c r="IMM8" s="338"/>
      <c r="IMN8" s="338"/>
      <c r="IMO8" s="338"/>
      <c r="IMP8" s="338"/>
      <c r="IMQ8" s="338"/>
      <c r="IMR8" s="338"/>
      <c r="IMS8" s="338"/>
      <c r="IMT8" s="338"/>
      <c r="IMU8" s="338"/>
      <c r="IMV8" s="338"/>
      <c r="IMW8" s="338"/>
      <c r="IMX8" s="338"/>
      <c r="IMY8" s="338"/>
      <c r="IMZ8" s="338"/>
      <c r="INA8" s="338"/>
      <c r="INB8" s="338"/>
      <c r="INC8" s="338"/>
      <c r="IND8" s="338"/>
      <c r="INE8" s="338"/>
      <c r="INF8" s="338"/>
      <c r="ING8" s="338"/>
      <c r="INH8" s="338"/>
      <c r="INI8" s="338"/>
      <c r="INJ8" s="338"/>
      <c r="INK8" s="338"/>
      <c r="INL8" s="338"/>
      <c r="INM8" s="338"/>
      <c r="INN8" s="338"/>
      <c r="INO8" s="338"/>
      <c r="INP8" s="338"/>
      <c r="INQ8" s="338"/>
      <c r="INR8" s="338"/>
      <c r="INS8" s="338"/>
      <c r="INT8" s="338"/>
      <c r="INU8" s="338"/>
      <c r="INV8" s="338"/>
      <c r="INW8" s="338"/>
      <c r="INX8" s="338"/>
      <c r="INY8" s="338"/>
      <c r="INZ8" s="338"/>
      <c r="IOA8" s="338"/>
      <c r="IOB8" s="338"/>
      <c r="IOC8" s="338"/>
      <c r="IOD8" s="338"/>
      <c r="IOE8" s="338"/>
      <c r="IOF8" s="338"/>
      <c r="IOG8" s="338"/>
      <c r="IOH8" s="338"/>
      <c r="IOI8" s="338"/>
      <c r="IOJ8" s="338"/>
      <c r="IOK8" s="338"/>
      <c r="IOL8" s="338"/>
      <c r="IOM8" s="338"/>
      <c r="ION8" s="338"/>
      <c r="IOO8" s="338"/>
      <c r="IOP8" s="338"/>
      <c r="IOQ8" s="338"/>
      <c r="IOR8" s="338"/>
      <c r="IOS8" s="338"/>
      <c r="IOT8" s="338"/>
      <c r="IOU8" s="338"/>
      <c r="IOV8" s="338"/>
      <c r="IOW8" s="338"/>
      <c r="IOX8" s="338"/>
      <c r="IOY8" s="338"/>
      <c r="IOZ8" s="338"/>
      <c r="IPA8" s="338"/>
      <c r="IPB8" s="338"/>
      <c r="IPC8" s="338"/>
      <c r="IPD8" s="338"/>
      <c r="IPE8" s="338"/>
      <c r="IPF8" s="338"/>
      <c r="IPG8" s="338"/>
      <c r="IPH8" s="338"/>
      <c r="IPI8" s="338"/>
      <c r="IPJ8" s="338"/>
      <c r="IPK8" s="338"/>
      <c r="IPL8" s="338"/>
      <c r="IPM8" s="338"/>
      <c r="IPN8" s="338"/>
      <c r="IPO8" s="338"/>
      <c r="IPP8" s="338"/>
      <c r="IPQ8" s="338"/>
      <c r="IPR8" s="338"/>
      <c r="IPS8" s="338"/>
      <c r="IPT8" s="338"/>
      <c r="IPU8" s="338"/>
      <c r="IPV8" s="338"/>
      <c r="IPW8" s="338"/>
      <c r="IPX8" s="338"/>
      <c r="IPY8" s="338"/>
      <c r="IPZ8" s="338"/>
      <c r="IQA8" s="338"/>
      <c r="IQB8" s="338"/>
      <c r="IQC8" s="338"/>
      <c r="IQD8" s="338"/>
      <c r="IQE8" s="338"/>
      <c r="IQF8" s="338"/>
      <c r="IQG8" s="338"/>
      <c r="IQH8" s="338"/>
      <c r="IQI8" s="338"/>
      <c r="IQJ8" s="338"/>
      <c r="IQK8" s="338"/>
      <c r="IQL8" s="338"/>
      <c r="IQM8" s="338"/>
      <c r="IQN8" s="338"/>
      <c r="IQO8" s="338"/>
      <c r="IQP8" s="338"/>
      <c r="IQQ8" s="338"/>
      <c r="IQR8" s="338"/>
      <c r="IQS8" s="338"/>
      <c r="IQT8" s="338"/>
      <c r="IQU8" s="338"/>
      <c r="IQV8" s="338"/>
      <c r="IQW8" s="338"/>
      <c r="IQX8" s="338"/>
      <c r="IQY8" s="338"/>
      <c r="IQZ8" s="338"/>
      <c r="IRA8" s="338"/>
      <c r="IRB8" s="338"/>
      <c r="IRC8" s="338"/>
      <c r="IRD8" s="338"/>
      <c r="IRE8" s="338"/>
      <c r="IRF8" s="338"/>
      <c r="IRG8" s="338"/>
      <c r="IRH8" s="338"/>
      <c r="IRI8" s="338"/>
      <c r="IRJ8" s="338"/>
      <c r="IRK8" s="338"/>
      <c r="IRL8" s="338"/>
      <c r="IRM8" s="338"/>
      <c r="IRN8" s="338"/>
      <c r="IRO8" s="338"/>
      <c r="IRP8" s="338"/>
      <c r="IRQ8" s="338"/>
      <c r="IRR8" s="338"/>
      <c r="IRS8" s="338"/>
      <c r="IRT8" s="338"/>
      <c r="IRU8" s="338"/>
      <c r="IRV8" s="338"/>
      <c r="IRW8" s="338"/>
      <c r="IRX8" s="338"/>
      <c r="IRY8" s="338"/>
      <c r="IRZ8" s="338"/>
      <c r="ISA8" s="338"/>
      <c r="ISB8" s="338"/>
      <c r="ISC8" s="338"/>
      <c r="ISD8" s="338"/>
      <c r="ISE8" s="338"/>
      <c r="ISF8" s="338"/>
      <c r="ISG8" s="338"/>
      <c r="ISH8" s="338"/>
      <c r="ISI8" s="338"/>
      <c r="ISJ8" s="338"/>
      <c r="ISK8" s="338"/>
      <c r="ISL8" s="338"/>
      <c r="ISM8" s="338"/>
      <c r="ISN8" s="338"/>
      <c r="ISO8" s="338"/>
      <c r="ISP8" s="338"/>
      <c r="ISQ8" s="338"/>
      <c r="ISR8" s="338"/>
      <c r="ISS8" s="338"/>
      <c r="IST8" s="338"/>
      <c r="ISU8" s="338"/>
      <c r="ISV8" s="338"/>
      <c r="ISW8" s="338"/>
      <c r="ISX8" s="338"/>
      <c r="ISY8" s="338"/>
      <c r="ISZ8" s="338"/>
      <c r="ITA8" s="338"/>
      <c r="ITB8" s="338"/>
      <c r="ITC8" s="338"/>
      <c r="ITD8" s="338"/>
      <c r="ITE8" s="338"/>
      <c r="ITF8" s="338"/>
      <c r="ITG8" s="338"/>
      <c r="ITH8" s="338"/>
      <c r="ITI8" s="338"/>
      <c r="ITJ8" s="338"/>
      <c r="ITK8" s="338"/>
      <c r="ITL8" s="338"/>
      <c r="ITM8" s="338"/>
      <c r="ITN8" s="338"/>
      <c r="ITO8" s="338"/>
      <c r="ITP8" s="338"/>
      <c r="ITQ8" s="338"/>
      <c r="ITR8" s="338"/>
      <c r="ITS8" s="338"/>
      <c r="ITT8" s="338"/>
      <c r="ITU8" s="338"/>
      <c r="ITV8" s="338"/>
      <c r="ITW8" s="338"/>
      <c r="ITX8" s="338"/>
      <c r="ITY8" s="338"/>
      <c r="ITZ8" s="338"/>
      <c r="IUA8" s="338"/>
      <c r="IUB8" s="338"/>
      <c r="IUC8" s="338"/>
      <c r="IUD8" s="338"/>
      <c r="IUE8" s="338"/>
      <c r="IUF8" s="338"/>
      <c r="IUG8" s="338"/>
      <c r="IUH8" s="338"/>
      <c r="IUI8" s="338"/>
      <c r="IUJ8" s="338"/>
      <c r="IUK8" s="338"/>
      <c r="IUL8" s="338"/>
      <c r="IUM8" s="338"/>
      <c r="IUN8" s="338"/>
      <c r="IUO8" s="338"/>
      <c r="IUP8" s="338"/>
      <c r="IUQ8" s="338"/>
      <c r="IUR8" s="338"/>
      <c r="IUS8" s="338"/>
      <c r="IUT8" s="338"/>
      <c r="IUU8" s="338"/>
      <c r="IUV8" s="338"/>
      <c r="IUW8" s="338"/>
      <c r="IUX8" s="338"/>
      <c r="IUY8" s="338"/>
      <c r="IUZ8" s="338"/>
      <c r="IVA8" s="338"/>
      <c r="IVB8" s="338"/>
      <c r="IVC8" s="338"/>
      <c r="IVD8" s="338"/>
      <c r="IVE8" s="338"/>
      <c r="IVF8" s="338"/>
      <c r="IVG8" s="338"/>
      <c r="IVH8" s="338"/>
      <c r="IVI8" s="338"/>
      <c r="IVJ8" s="338"/>
      <c r="IVK8" s="338"/>
      <c r="IVL8" s="338"/>
      <c r="IVM8" s="338"/>
      <c r="IVN8" s="338"/>
      <c r="IVO8" s="338"/>
      <c r="IVP8" s="338"/>
      <c r="IVQ8" s="338"/>
      <c r="IVR8" s="338"/>
      <c r="IVS8" s="338"/>
      <c r="IVT8" s="338"/>
      <c r="IVU8" s="338"/>
      <c r="IVV8" s="338"/>
      <c r="IVW8" s="338"/>
      <c r="IVX8" s="338"/>
      <c r="IVY8" s="338"/>
      <c r="IVZ8" s="338"/>
      <c r="IWA8" s="338"/>
      <c r="IWB8" s="338"/>
      <c r="IWC8" s="338"/>
      <c r="IWD8" s="338"/>
      <c r="IWE8" s="338"/>
      <c r="IWF8" s="338"/>
      <c r="IWG8" s="338"/>
      <c r="IWH8" s="338"/>
      <c r="IWI8" s="338"/>
      <c r="IWJ8" s="338"/>
      <c r="IWK8" s="338"/>
      <c r="IWL8" s="338"/>
      <c r="IWM8" s="338"/>
      <c r="IWN8" s="338"/>
      <c r="IWO8" s="338"/>
      <c r="IWP8" s="338"/>
      <c r="IWQ8" s="338"/>
      <c r="IWR8" s="338"/>
      <c r="IWS8" s="338"/>
      <c r="IWT8" s="338"/>
      <c r="IWU8" s="338"/>
      <c r="IWV8" s="338"/>
      <c r="IWW8" s="338"/>
      <c r="IWX8" s="338"/>
      <c r="IWY8" s="338"/>
      <c r="IWZ8" s="338"/>
      <c r="IXA8" s="338"/>
      <c r="IXB8" s="338"/>
      <c r="IXC8" s="338"/>
      <c r="IXD8" s="338"/>
      <c r="IXE8" s="338"/>
      <c r="IXF8" s="338"/>
      <c r="IXG8" s="338"/>
      <c r="IXH8" s="338"/>
      <c r="IXI8" s="338"/>
      <c r="IXJ8" s="338"/>
      <c r="IXK8" s="338"/>
      <c r="IXL8" s="338"/>
      <c r="IXM8" s="338"/>
      <c r="IXN8" s="338"/>
      <c r="IXO8" s="338"/>
      <c r="IXP8" s="338"/>
      <c r="IXQ8" s="338"/>
      <c r="IXR8" s="338"/>
      <c r="IXS8" s="338"/>
      <c r="IXT8" s="338"/>
      <c r="IXU8" s="338"/>
      <c r="IXV8" s="338"/>
      <c r="IXW8" s="338"/>
      <c r="IXX8" s="338"/>
      <c r="IXY8" s="338"/>
      <c r="IXZ8" s="338"/>
      <c r="IYA8" s="338"/>
      <c r="IYB8" s="338"/>
      <c r="IYC8" s="338"/>
      <c r="IYD8" s="338"/>
      <c r="IYE8" s="338"/>
      <c r="IYF8" s="338"/>
      <c r="IYG8" s="338"/>
      <c r="IYH8" s="338"/>
      <c r="IYI8" s="338"/>
      <c r="IYJ8" s="338"/>
      <c r="IYK8" s="338"/>
      <c r="IYL8" s="338"/>
      <c r="IYM8" s="338"/>
      <c r="IYN8" s="338"/>
      <c r="IYO8" s="338"/>
      <c r="IYP8" s="338"/>
      <c r="IYQ8" s="338"/>
      <c r="IYR8" s="338"/>
      <c r="IYS8" s="338"/>
      <c r="IYT8" s="338"/>
      <c r="IYU8" s="338"/>
      <c r="IYV8" s="338"/>
      <c r="IYW8" s="338"/>
      <c r="IYX8" s="338"/>
      <c r="IYY8" s="338"/>
      <c r="IYZ8" s="338"/>
      <c r="IZA8" s="338"/>
      <c r="IZB8" s="338"/>
      <c r="IZC8" s="338"/>
      <c r="IZD8" s="338"/>
      <c r="IZE8" s="338"/>
      <c r="IZF8" s="338"/>
      <c r="IZG8" s="338"/>
      <c r="IZH8" s="338"/>
      <c r="IZI8" s="338"/>
      <c r="IZJ8" s="338"/>
      <c r="IZK8" s="338"/>
      <c r="IZL8" s="338"/>
      <c r="IZM8" s="338"/>
      <c r="IZN8" s="338"/>
      <c r="IZO8" s="338"/>
      <c r="IZP8" s="338"/>
      <c r="IZQ8" s="338"/>
      <c r="IZR8" s="338"/>
      <c r="IZS8" s="338"/>
      <c r="IZT8" s="338"/>
      <c r="IZU8" s="338"/>
      <c r="IZV8" s="338"/>
      <c r="IZW8" s="338"/>
      <c r="IZX8" s="338"/>
      <c r="IZY8" s="338"/>
      <c r="IZZ8" s="338"/>
      <c r="JAA8" s="338"/>
      <c r="JAB8" s="338"/>
      <c r="JAC8" s="338"/>
      <c r="JAD8" s="338"/>
      <c r="JAE8" s="338"/>
      <c r="JAF8" s="338"/>
      <c r="JAG8" s="338"/>
      <c r="JAH8" s="338"/>
      <c r="JAI8" s="338"/>
      <c r="JAJ8" s="338"/>
      <c r="JAK8" s="338"/>
      <c r="JAL8" s="338"/>
      <c r="JAM8" s="338"/>
      <c r="JAN8" s="338"/>
      <c r="JAO8" s="338"/>
      <c r="JAP8" s="338"/>
      <c r="JAQ8" s="338"/>
      <c r="JAR8" s="338"/>
      <c r="JAS8" s="338"/>
      <c r="JAT8" s="338"/>
      <c r="JAU8" s="338"/>
      <c r="JAV8" s="338"/>
      <c r="JAW8" s="338"/>
      <c r="JAX8" s="338"/>
      <c r="JAY8" s="338"/>
      <c r="JAZ8" s="338"/>
      <c r="JBA8" s="338"/>
      <c r="JBB8" s="338"/>
      <c r="JBC8" s="338"/>
      <c r="JBD8" s="338"/>
      <c r="JBE8" s="338"/>
      <c r="JBF8" s="338"/>
      <c r="JBG8" s="338"/>
      <c r="JBH8" s="338"/>
      <c r="JBI8" s="338"/>
      <c r="JBJ8" s="338"/>
      <c r="JBK8" s="338"/>
      <c r="JBL8" s="338"/>
      <c r="JBM8" s="338"/>
      <c r="JBN8" s="338"/>
      <c r="JBO8" s="338"/>
      <c r="JBP8" s="338"/>
      <c r="JBQ8" s="338"/>
      <c r="JBR8" s="338"/>
      <c r="JBS8" s="338"/>
      <c r="JBT8" s="338"/>
      <c r="JBU8" s="338"/>
      <c r="JBV8" s="338"/>
      <c r="JBW8" s="338"/>
      <c r="JBX8" s="338"/>
      <c r="JBY8" s="338"/>
      <c r="JBZ8" s="338"/>
      <c r="JCA8" s="338"/>
      <c r="JCB8" s="338"/>
      <c r="JCC8" s="338"/>
      <c r="JCD8" s="338"/>
      <c r="JCE8" s="338"/>
      <c r="JCF8" s="338"/>
      <c r="JCG8" s="338"/>
      <c r="JCH8" s="338"/>
      <c r="JCI8" s="338"/>
      <c r="JCJ8" s="338"/>
      <c r="JCK8" s="338"/>
      <c r="JCL8" s="338"/>
      <c r="JCM8" s="338"/>
      <c r="JCN8" s="338"/>
      <c r="JCO8" s="338"/>
      <c r="JCP8" s="338"/>
      <c r="JCQ8" s="338"/>
      <c r="JCR8" s="338"/>
      <c r="JCS8" s="338"/>
      <c r="JCT8" s="338"/>
      <c r="JCU8" s="338"/>
      <c r="JCV8" s="338"/>
      <c r="JCW8" s="338"/>
      <c r="JCX8" s="338"/>
      <c r="JCY8" s="338"/>
      <c r="JCZ8" s="338"/>
      <c r="JDA8" s="338"/>
      <c r="JDB8" s="338"/>
      <c r="JDC8" s="338"/>
      <c r="JDD8" s="338"/>
      <c r="JDE8" s="338"/>
      <c r="JDF8" s="338"/>
      <c r="JDG8" s="338"/>
      <c r="JDH8" s="338"/>
      <c r="JDI8" s="338"/>
      <c r="JDJ8" s="338"/>
      <c r="JDK8" s="338"/>
      <c r="JDL8" s="338"/>
      <c r="JDM8" s="338"/>
      <c r="JDN8" s="338"/>
      <c r="JDO8" s="338"/>
      <c r="JDP8" s="338"/>
      <c r="JDQ8" s="338"/>
      <c r="JDR8" s="338"/>
      <c r="JDS8" s="338"/>
      <c r="JDT8" s="338"/>
      <c r="JDU8" s="338"/>
      <c r="JDV8" s="338"/>
      <c r="JDW8" s="338"/>
      <c r="JDX8" s="338"/>
      <c r="JDY8" s="338"/>
      <c r="JDZ8" s="338"/>
      <c r="JEA8" s="338"/>
      <c r="JEB8" s="338"/>
      <c r="JEC8" s="338"/>
      <c r="JED8" s="338"/>
      <c r="JEE8" s="338"/>
      <c r="JEF8" s="338"/>
      <c r="JEG8" s="338"/>
      <c r="JEH8" s="338"/>
      <c r="JEI8" s="338"/>
      <c r="JEJ8" s="338"/>
      <c r="JEK8" s="338"/>
      <c r="JEL8" s="338"/>
      <c r="JEM8" s="338"/>
      <c r="JEN8" s="338"/>
      <c r="JEO8" s="338"/>
      <c r="JEP8" s="338"/>
      <c r="JEQ8" s="338"/>
      <c r="JER8" s="338"/>
      <c r="JES8" s="338"/>
      <c r="JET8" s="338"/>
      <c r="JEU8" s="338"/>
      <c r="JEV8" s="338"/>
      <c r="JEW8" s="338"/>
      <c r="JEX8" s="338"/>
      <c r="JEY8" s="338"/>
      <c r="JEZ8" s="338"/>
      <c r="JFA8" s="338"/>
      <c r="JFB8" s="338"/>
      <c r="JFC8" s="338"/>
      <c r="JFD8" s="338"/>
      <c r="JFE8" s="338"/>
      <c r="JFF8" s="338"/>
      <c r="JFG8" s="338"/>
      <c r="JFH8" s="338"/>
      <c r="JFI8" s="338"/>
      <c r="JFJ8" s="338"/>
      <c r="JFK8" s="338"/>
      <c r="JFL8" s="338"/>
      <c r="JFM8" s="338"/>
      <c r="JFN8" s="338"/>
      <c r="JFO8" s="338"/>
      <c r="JFP8" s="338"/>
      <c r="JFQ8" s="338"/>
      <c r="JFR8" s="338"/>
      <c r="JFS8" s="338"/>
      <c r="JFT8" s="338"/>
      <c r="JFU8" s="338"/>
      <c r="JFV8" s="338"/>
      <c r="JFW8" s="338"/>
      <c r="JFX8" s="338"/>
      <c r="JFY8" s="338"/>
      <c r="JFZ8" s="338"/>
      <c r="JGA8" s="338"/>
      <c r="JGB8" s="338"/>
      <c r="JGC8" s="338"/>
      <c r="JGD8" s="338"/>
      <c r="JGE8" s="338"/>
      <c r="JGF8" s="338"/>
      <c r="JGG8" s="338"/>
      <c r="JGH8" s="338"/>
      <c r="JGI8" s="338"/>
      <c r="JGJ8" s="338"/>
      <c r="JGK8" s="338"/>
      <c r="JGL8" s="338"/>
      <c r="JGM8" s="338"/>
      <c r="JGN8" s="338"/>
      <c r="JGO8" s="338"/>
      <c r="JGP8" s="338"/>
      <c r="JGQ8" s="338"/>
      <c r="JGR8" s="338"/>
      <c r="JGS8" s="338"/>
      <c r="JGT8" s="338"/>
      <c r="JGU8" s="338"/>
      <c r="JGV8" s="338"/>
      <c r="JGW8" s="338"/>
      <c r="JGX8" s="338"/>
      <c r="JGY8" s="338"/>
      <c r="JGZ8" s="338"/>
      <c r="JHA8" s="338"/>
      <c r="JHB8" s="338"/>
      <c r="JHC8" s="338"/>
      <c r="JHD8" s="338"/>
      <c r="JHE8" s="338"/>
      <c r="JHF8" s="338"/>
      <c r="JHG8" s="338"/>
      <c r="JHH8" s="338"/>
      <c r="JHI8" s="338"/>
      <c r="JHJ8" s="338"/>
      <c r="JHK8" s="338"/>
      <c r="JHL8" s="338"/>
      <c r="JHM8" s="338"/>
      <c r="JHN8" s="338"/>
      <c r="JHO8" s="338"/>
      <c r="JHP8" s="338"/>
      <c r="JHQ8" s="338"/>
      <c r="JHR8" s="338"/>
      <c r="JHS8" s="338"/>
      <c r="JHT8" s="338"/>
      <c r="JHU8" s="338"/>
      <c r="JHV8" s="338"/>
      <c r="JHW8" s="338"/>
      <c r="JHX8" s="338"/>
      <c r="JHY8" s="338"/>
      <c r="JHZ8" s="338"/>
      <c r="JIA8" s="338"/>
      <c r="JIB8" s="338"/>
      <c r="JIC8" s="338"/>
      <c r="JID8" s="338"/>
      <c r="JIE8" s="338"/>
      <c r="JIF8" s="338"/>
      <c r="JIG8" s="338"/>
      <c r="JIH8" s="338"/>
      <c r="JII8" s="338"/>
      <c r="JIJ8" s="338"/>
      <c r="JIK8" s="338"/>
      <c r="JIL8" s="338"/>
      <c r="JIM8" s="338"/>
      <c r="JIN8" s="338"/>
      <c r="JIO8" s="338"/>
      <c r="JIP8" s="338"/>
      <c r="JIQ8" s="338"/>
      <c r="JIR8" s="338"/>
      <c r="JIS8" s="338"/>
      <c r="JIT8" s="338"/>
      <c r="JIU8" s="338"/>
      <c r="JIV8" s="338"/>
      <c r="JIW8" s="338"/>
      <c r="JIX8" s="338"/>
      <c r="JIY8" s="338"/>
      <c r="JIZ8" s="338"/>
      <c r="JJA8" s="338"/>
      <c r="JJB8" s="338"/>
      <c r="JJC8" s="338"/>
      <c r="JJD8" s="338"/>
      <c r="JJE8" s="338"/>
      <c r="JJF8" s="338"/>
      <c r="JJG8" s="338"/>
      <c r="JJH8" s="338"/>
      <c r="JJI8" s="338"/>
      <c r="JJJ8" s="338"/>
      <c r="JJK8" s="338"/>
      <c r="JJL8" s="338"/>
      <c r="JJM8" s="338"/>
      <c r="JJN8" s="338"/>
      <c r="JJO8" s="338"/>
      <c r="JJP8" s="338"/>
      <c r="JJQ8" s="338"/>
      <c r="JJR8" s="338"/>
      <c r="JJS8" s="338"/>
      <c r="JJT8" s="338"/>
      <c r="JJU8" s="338"/>
      <c r="JJV8" s="338"/>
      <c r="JJW8" s="338"/>
      <c r="JJX8" s="338"/>
      <c r="JJY8" s="338"/>
      <c r="JJZ8" s="338"/>
      <c r="JKA8" s="338"/>
      <c r="JKB8" s="338"/>
      <c r="JKC8" s="338"/>
      <c r="JKD8" s="338"/>
      <c r="JKE8" s="338"/>
      <c r="JKF8" s="338"/>
      <c r="JKG8" s="338"/>
      <c r="JKH8" s="338"/>
      <c r="JKI8" s="338"/>
      <c r="JKJ8" s="338"/>
      <c r="JKK8" s="338"/>
      <c r="JKL8" s="338"/>
      <c r="JKM8" s="338"/>
      <c r="JKN8" s="338"/>
      <c r="JKO8" s="338"/>
      <c r="JKP8" s="338"/>
      <c r="JKQ8" s="338"/>
      <c r="JKR8" s="338"/>
      <c r="JKS8" s="338"/>
      <c r="JKT8" s="338"/>
      <c r="JKU8" s="338"/>
      <c r="JKV8" s="338"/>
      <c r="JKW8" s="338"/>
      <c r="JKX8" s="338"/>
      <c r="JKY8" s="338"/>
      <c r="JKZ8" s="338"/>
      <c r="JLA8" s="338"/>
      <c r="JLB8" s="338"/>
      <c r="JLC8" s="338"/>
      <c r="JLD8" s="338"/>
      <c r="JLE8" s="338"/>
      <c r="JLF8" s="338"/>
      <c r="JLG8" s="338"/>
      <c r="JLH8" s="338"/>
      <c r="JLI8" s="338"/>
      <c r="JLJ8" s="338"/>
      <c r="JLK8" s="338"/>
      <c r="JLL8" s="338"/>
      <c r="JLM8" s="338"/>
      <c r="JLN8" s="338"/>
      <c r="JLO8" s="338"/>
      <c r="JLP8" s="338"/>
      <c r="JLQ8" s="338"/>
      <c r="JLR8" s="338"/>
      <c r="JLS8" s="338"/>
      <c r="JLT8" s="338"/>
      <c r="JLU8" s="338"/>
      <c r="JLV8" s="338"/>
      <c r="JLW8" s="338"/>
      <c r="JLX8" s="338"/>
      <c r="JLY8" s="338"/>
      <c r="JLZ8" s="338"/>
      <c r="JMA8" s="338"/>
      <c r="JMB8" s="338"/>
      <c r="JMC8" s="338"/>
      <c r="JMD8" s="338"/>
      <c r="JME8" s="338"/>
      <c r="JMF8" s="338"/>
      <c r="JMG8" s="338"/>
      <c r="JMH8" s="338"/>
      <c r="JMI8" s="338"/>
      <c r="JMJ8" s="338"/>
      <c r="JMK8" s="338"/>
      <c r="JML8" s="338"/>
      <c r="JMM8" s="338"/>
      <c r="JMN8" s="338"/>
      <c r="JMO8" s="338"/>
      <c r="JMP8" s="338"/>
      <c r="JMQ8" s="338"/>
      <c r="JMR8" s="338"/>
      <c r="JMS8" s="338"/>
      <c r="JMT8" s="338"/>
      <c r="JMU8" s="338"/>
      <c r="JMV8" s="338"/>
      <c r="JMW8" s="338"/>
      <c r="JMX8" s="338"/>
      <c r="JMY8" s="338"/>
      <c r="JMZ8" s="338"/>
      <c r="JNA8" s="338"/>
      <c r="JNB8" s="338"/>
      <c r="JNC8" s="338"/>
      <c r="JND8" s="338"/>
      <c r="JNE8" s="338"/>
      <c r="JNF8" s="338"/>
      <c r="JNG8" s="338"/>
      <c r="JNH8" s="338"/>
      <c r="JNI8" s="338"/>
      <c r="JNJ8" s="338"/>
      <c r="JNK8" s="338"/>
      <c r="JNL8" s="338"/>
      <c r="JNM8" s="338"/>
      <c r="JNN8" s="338"/>
      <c r="JNO8" s="338"/>
      <c r="JNP8" s="338"/>
      <c r="JNQ8" s="338"/>
      <c r="JNR8" s="338"/>
      <c r="JNS8" s="338"/>
      <c r="JNT8" s="338"/>
      <c r="JNU8" s="338"/>
      <c r="JNV8" s="338"/>
      <c r="JNW8" s="338"/>
      <c r="JNX8" s="338"/>
      <c r="JNY8" s="338"/>
      <c r="JNZ8" s="338"/>
      <c r="JOA8" s="338"/>
      <c r="JOB8" s="338"/>
      <c r="JOC8" s="338"/>
      <c r="JOD8" s="338"/>
      <c r="JOE8" s="338"/>
      <c r="JOF8" s="338"/>
      <c r="JOG8" s="338"/>
      <c r="JOH8" s="338"/>
      <c r="JOI8" s="338"/>
      <c r="JOJ8" s="338"/>
      <c r="JOK8" s="338"/>
      <c r="JOL8" s="338"/>
      <c r="JOM8" s="338"/>
      <c r="JON8" s="338"/>
      <c r="JOO8" s="338"/>
      <c r="JOP8" s="338"/>
      <c r="JOQ8" s="338"/>
      <c r="JOR8" s="338"/>
      <c r="JOS8" s="338"/>
      <c r="JOT8" s="338"/>
      <c r="JOU8" s="338"/>
      <c r="JOV8" s="338"/>
      <c r="JOW8" s="338"/>
      <c r="JOX8" s="338"/>
      <c r="JOY8" s="338"/>
      <c r="JOZ8" s="338"/>
      <c r="JPA8" s="338"/>
      <c r="JPB8" s="338"/>
      <c r="JPC8" s="338"/>
      <c r="JPD8" s="338"/>
      <c r="JPE8" s="338"/>
      <c r="JPF8" s="338"/>
      <c r="JPG8" s="338"/>
      <c r="JPH8" s="338"/>
      <c r="JPI8" s="338"/>
      <c r="JPJ8" s="338"/>
      <c r="JPK8" s="338"/>
      <c r="JPL8" s="338"/>
      <c r="JPM8" s="338"/>
      <c r="JPN8" s="338"/>
      <c r="JPO8" s="338"/>
      <c r="JPP8" s="338"/>
      <c r="JPQ8" s="338"/>
      <c r="JPR8" s="338"/>
      <c r="JPS8" s="338"/>
      <c r="JPT8" s="338"/>
      <c r="JPU8" s="338"/>
      <c r="JPV8" s="338"/>
      <c r="JPW8" s="338"/>
      <c r="JPX8" s="338"/>
      <c r="JPY8" s="338"/>
      <c r="JPZ8" s="338"/>
      <c r="JQA8" s="338"/>
      <c r="JQB8" s="338"/>
      <c r="JQC8" s="338"/>
      <c r="JQD8" s="338"/>
      <c r="JQE8" s="338"/>
      <c r="JQF8" s="338"/>
      <c r="JQG8" s="338"/>
      <c r="JQH8" s="338"/>
      <c r="JQI8" s="338"/>
      <c r="JQJ8" s="338"/>
      <c r="JQK8" s="338"/>
      <c r="JQL8" s="338"/>
      <c r="JQM8" s="338"/>
      <c r="JQN8" s="338"/>
      <c r="JQO8" s="338"/>
      <c r="JQP8" s="338"/>
      <c r="JQQ8" s="338"/>
      <c r="JQR8" s="338"/>
      <c r="JQS8" s="338"/>
      <c r="JQT8" s="338"/>
      <c r="JQU8" s="338"/>
      <c r="JQV8" s="338"/>
      <c r="JQW8" s="338"/>
      <c r="JQX8" s="338"/>
      <c r="JQY8" s="338"/>
      <c r="JQZ8" s="338"/>
      <c r="JRA8" s="338"/>
      <c r="JRB8" s="338"/>
      <c r="JRC8" s="338"/>
      <c r="JRD8" s="338"/>
      <c r="JRE8" s="338"/>
      <c r="JRF8" s="338"/>
      <c r="JRG8" s="338"/>
      <c r="JRH8" s="338"/>
      <c r="JRI8" s="338"/>
      <c r="JRJ8" s="338"/>
      <c r="JRK8" s="338"/>
      <c r="JRL8" s="338"/>
      <c r="JRM8" s="338"/>
      <c r="JRN8" s="338"/>
      <c r="JRO8" s="338"/>
      <c r="JRP8" s="338"/>
      <c r="JRQ8" s="338"/>
      <c r="JRR8" s="338"/>
      <c r="JRS8" s="338"/>
      <c r="JRT8" s="338"/>
      <c r="JRU8" s="338"/>
      <c r="JRV8" s="338"/>
      <c r="JRW8" s="338"/>
      <c r="JRX8" s="338"/>
      <c r="JRY8" s="338"/>
      <c r="JRZ8" s="338"/>
      <c r="JSA8" s="338"/>
      <c r="JSB8" s="338"/>
      <c r="JSC8" s="338"/>
      <c r="JSD8" s="338"/>
      <c r="JSE8" s="338"/>
      <c r="JSF8" s="338"/>
      <c r="JSG8" s="338"/>
      <c r="JSH8" s="338"/>
      <c r="JSI8" s="338"/>
      <c r="JSJ8" s="338"/>
      <c r="JSK8" s="338"/>
      <c r="JSL8" s="338"/>
      <c r="JSM8" s="338"/>
      <c r="JSN8" s="338"/>
      <c r="JSO8" s="338"/>
      <c r="JSP8" s="338"/>
      <c r="JSQ8" s="338"/>
      <c r="JSR8" s="338"/>
      <c r="JSS8" s="338"/>
      <c r="JST8" s="338"/>
      <c r="JSU8" s="338"/>
      <c r="JSV8" s="338"/>
      <c r="JSW8" s="338"/>
      <c r="JSX8" s="338"/>
      <c r="JSY8" s="338"/>
      <c r="JSZ8" s="338"/>
      <c r="JTA8" s="338"/>
      <c r="JTB8" s="338"/>
      <c r="JTC8" s="338"/>
      <c r="JTD8" s="338"/>
      <c r="JTE8" s="338"/>
      <c r="JTF8" s="338"/>
      <c r="JTG8" s="338"/>
      <c r="JTH8" s="338"/>
      <c r="JTI8" s="338"/>
      <c r="JTJ8" s="338"/>
      <c r="JTK8" s="338"/>
      <c r="JTL8" s="338"/>
      <c r="JTM8" s="338"/>
      <c r="JTN8" s="338"/>
      <c r="JTO8" s="338"/>
      <c r="JTP8" s="338"/>
      <c r="JTQ8" s="338"/>
      <c r="JTR8" s="338"/>
      <c r="JTS8" s="338"/>
      <c r="JTT8" s="338"/>
      <c r="JTU8" s="338"/>
      <c r="JTV8" s="338"/>
      <c r="JTW8" s="338"/>
      <c r="JTX8" s="338"/>
      <c r="JTY8" s="338"/>
      <c r="JTZ8" s="338"/>
      <c r="JUA8" s="338"/>
      <c r="JUB8" s="338"/>
      <c r="JUC8" s="338"/>
      <c r="JUD8" s="338"/>
      <c r="JUE8" s="338"/>
      <c r="JUF8" s="338"/>
      <c r="JUG8" s="338"/>
      <c r="JUH8" s="338"/>
      <c r="JUI8" s="338"/>
      <c r="JUJ8" s="338"/>
      <c r="JUK8" s="338"/>
      <c r="JUL8" s="338"/>
      <c r="JUM8" s="338"/>
      <c r="JUN8" s="338"/>
      <c r="JUO8" s="338"/>
      <c r="JUP8" s="338"/>
      <c r="JUQ8" s="338"/>
      <c r="JUR8" s="338"/>
      <c r="JUS8" s="338"/>
      <c r="JUT8" s="338"/>
      <c r="JUU8" s="338"/>
      <c r="JUV8" s="338"/>
      <c r="JUW8" s="338"/>
      <c r="JUX8" s="338"/>
      <c r="JUY8" s="338"/>
      <c r="JUZ8" s="338"/>
      <c r="JVA8" s="338"/>
      <c r="JVB8" s="338"/>
      <c r="JVC8" s="338"/>
      <c r="JVD8" s="338"/>
      <c r="JVE8" s="338"/>
      <c r="JVF8" s="338"/>
      <c r="JVG8" s="338"/>
      <c r="JVH8" s="338"/>
      <c r="JVI8" s="338"/>
      <c r="JVJ8" s="338"/>
      <c r="JVK8" s="338"/>
      <c r="JVL8" s="338"/>
      <c r="JVM8" s="338"/>
      <c r="JVN8" s="338"/>
      <c r="JVO8" s="338"/>
      <c r="JVP8" s="338"/>
      <c r="JVQ8" s="338"/>
      <c r="JVR8" s="338"/>
      <c r="JVS8" s="338"/>
      <c r="JVT8" s="338"/>
      <c r="JVU8" s="338"/>
      <c r="JVV8" s="338"/>
      <c r="JVW8" s="338"/>
      <c r="JVX8" s="338"/>
      <c r="JVY8" s="338"/>
      <c r="JVZ8" s="338"/>
      <c r="JWA8" s="338"/>
      <c r="JWB8" s="338"/>
      <c r="JWC8" s="338"/>
      <c r="JWD8" s="338"/>
      <c r="JWE8" s="338"/>
      <c r="JWF8" s="338"/>
      <c r="JWG8" s="338"/>
      <c r="JWH8" s="338"/>
      <c r="JWI8" s="338"/>
      <c r="JWJ8" s="338"/>
      <c r="JWK8" s="338"/>
      <c r="JWL8" s="338"/>
      <c r="JWM8" s="338"/>
      <c r="JWN8" s="338"/>
      <c r="JWO8" s="338"/>
      <c r="JWP8" s="338"/>
      <c r="JWQ8" s="338"/>
      <c r="JWR8" s="338"/>
      <c r="JWS8" s="338"/>
      <c r="JWT8" s="338"/>
      <c r="JWU8" s="338"/>
      <c r="JWV8" s="338"/>
      <c r="JWW8" s="338"/>
      <c r="JWX8" s="338"/>
      <c r="JWY8" s="338"/>
      <c r="JWZ8" s="338"/>
      <c r="JXA8" s="338"/>
      <c r="JXB8" s="338"/>
      <c r="JXC8" s="338"/>
      <c r="JXD8" s="338"/>
      <c r="JXE8" s="338"/>
      <c r="JXF8" s="338"/>
      <c r="JXG8" s="338"/>
      <c r="JXH8" s="338"/>
      <c r="JXI8" s="338"/>
      <c r="JXJ8" s="338"/>
      <c r="JXK8" s="338"/>
      <c r="JXL8" s="338"/>
      <c r="JXM8" s="338"/>
      <c r="JXN8" s="338"/>
      <c r="JXO8" s="338"/>
      <c r="JXP8" s="338"/>
      <c r="JXQ8" s="338"/>
      <c r="JXR8" s="338"/>
      <c r="JXS8" s="338"/>
      <c r="JXT8" s="338"/>
      <c r="JXU8" s="338"/>
      <c r="JXV8" s="338"/>
      <c r="JXW8" s="338"/>
      <c r="JXX8" s="338"/>
      <c r="JXY8" s="338"/>
      <c r="JXZ8" s="338"/>
      <c r="JYA8" s="338"/>
      <c r="JYB8" s="338"/>
      <c r="JYC8" s="338"/>
      <c r="JYD8" s="338"/>
      <c r="JYE8" s="338"/>
      <c r="JYF8" s="338"/>
      <c r="JYG8" s="338"/>
      <c r="JYH8" s="338"/>
      <c r="JYI8" s="338"/>
      <c r="JYJ8" s="338"/>
      <c r="JYK8" s="338"/>
      <c r="JYL8" s="338"/>
      <c r="JYM8" s="338"/>
      <c r="JYN8" s="338"/>
      <c r="JYO8" s="338"/>
      <c r="JYP8" s="338"/>
      <c r="JYQ8" s="338"/>
      <c r="JYR8" s="338"/>
      <c r="JYS8" s="338"/>
      <c r="JYT8" s="338"/>
      <c r="JYU8" s="338"/>
      <c r="JYV8" s="338"/>
      <c r="JYW8" s="338"/>
      <c r="JYX8" s="338"/>
      <c r="JYY8" s="338"/>
      <c r="JYZ8" s="338"/>
      <c r="JZA8" s="338"/>
      <c r="JZB8" s="338"/>
      <c r="JZC8" s="338"/>
      <c r="JZD8" s="338"/>
      <c r="JZE8" s="338"/>
      <c r="JZF8" s="338"/>
      <c r="JZG8" s="338"/>
      <c r="JZH8" s="338"/>
      <c r="JZI8" s="338"/>
      <c r="JZJ8" s="338"/>
      <c r="JZK8" s="338"/>
      <c r="JZL8" s="338"/>
      <c r="JZM8" s="338"/>
      <c r="JZN8" s="338"/>
      <c r="JZO8" s="338"/>
      <c r="JZP8" s="338"/>
      <c r="JZQ8" s="338"/>
      <c r="JZR8" s="338"/>
      <c r="JZS8" s="338"/>
      <c r="JZT8" s="338"/>
      <c r="JZU8" s="338"/>
      <c r="JZV8" s="338"/>
      <c r="JZW8" s="338"/>
      <c r="JZX8" s="338"/>
      <c r="JZY8" s="338"/>
      <c r="JZZ8" s="338"/>
      <c r="KAA8" s="338"/>
      <c r="KAB8" s="338"/>
      <c r="KAC8" s="338"/>
      <c r="KAD8" s="338"/>
      <c r="KAE8" s="338"/>
      <c r="KAF8" s="338"/>
      <c r="KAG8" s="338"/>
      <c r="KAH8" s="338"/>
      <c r="KAI8" s="338"/>
      <c r="KAJ8" s="338"/>
      <c r="KAK8" s="338"/>
      <c r="KAL8" s="338"/>
      <c r="KAM8" s="338"/>
      <c r="KAN8" s="338"/>
      <c r="KAO8" s="338"/>
      <c r="KAP8" s="338"/>
      <c r="KAQ8" s="338"/>
      <c r="KAR8" s="338"/>
      <c r="KAS8" s="338"/>
      <c r="KAT8" s="338"/>
      <c r="KAU8" s="338"/>
      <c r="KAV8" s="338"/>
      <c r="KAW8" s="338"/>
      <c r="KAX8" s="338"/>
      <c r="KAY8" s="338"/>
      <c r="KAZ8" s="338"/>
      <c r="KBA8" s="338"/>
      <c r="KBB8" s="338"/>
      <c r="KBC8" s="338"/>
      <c r="KBD8" s="338"/>
      <c r="KBE8" s="338"/>
      <c r="KBF8" s="338"/>
      <c r="KBG8" s="338"/>
      <c r="KBH8" s="338"/>
      <c r="KBI8" s="338"/>
      <c r="KBJ8" s="338"/>
      <c r="KBK8" s="338"/>
      <c r="KBL8" s="338"/>
      <c r="KBM8" s="338"/>
      <c r="KBN8" s="338"/>
      <c r="KBO8" s="338"/>
      <c r="KBP8" s="338"/>
      <c r="KBQ8" s="338"/>
      <c r="KBR8" s="338"/>
      <c r="KBS8" s="338"/>
      <c r="KBT8" s="338"/>
      <c r="KBU8" s="338"/>
      <c r="KBV8" s="338"/>
      <c r="KBW8" s="338"/>
      <c r="KBX8" s="338"/>
      <c r="KBY8" s="338"/>
      <c r="KBZ8" s="338"/>
      <c r="KCA8" s="338"/>
      <c r="KCB8" s="338"/>
      <c r="KCC8" s="338"/>
      <c r="KCD8" s="338"/>
      <c r="KCE8" s="338"/>
      <c r="KCF8" s="338"/>
      <c r="KCG8" s="338"/>
      <c r="KCH8" s="338"/>
      <c r="KCI8" s="338"/>
      <c r="KCJ8" s="338"/>
      <c r="KCK8" s="338"/>
      <c r="KCL8" s="338"/>
      <c r="KCM8" s="338"/>
      <c r="KCN8" s="338"/>
      <c r="KCO8" s="338"/>
      <c r="KCP8" s="338"/>
      <c r="KCQ8" s="338"/>
      <c r="KCR8" s="338"/>
      <c r="KCS8" s="338"/>
      <c r="KCT8" s="338"/>
      <c r="KCU8" s="338"/>
      <c r="KCV8" s="338"/>
      <c r="KCW8" s="338"/>
      <c r="KCX8" s="338"/>
      <c r="KCY8" s="338"/>
      <c r="KCZ8" s="338"/>
      <c r="KDA8" s="338"/>
      <c r="KDB8" s="338"/>
      <c r="KDC8" s="338"/>
      <c r="KDD8" s="338"/>
      <c r="KDE8" s="338"/>
      <c r="KDF8" s="338"/>
      <c r="KDG8" s="338"/>
      <c r="KDH8" s="338"/>
      <c r="KDI8" s="338"/>
      <c r="KDJ8" s="338"/>
      <c r="KDK8" s="338"/>
      <c r="KDL8" s="338"/>
      <c r="KDM8" s="338"/>
      <c r="KDN8" s="338"/>
      <c r="KDO8" s="338"/>
      <c r="KDP8" s="338"/>
      <c r="KDQ8" s="338"/>
      <c r="KDR8" s="338"/>
      <c r="KDS8" s="338"/>
      <c r="KDT8" s="338"/>
      <c r="KDU8" s="338"/>
      <c r="KDV8" s="338"/>
      <c r="KDW8" s="338"/>
      <c r="KDX8" s="338"/>
      <c r="KDY8" s="338"/>
      <c r="KDZ8" s="338"/>
      <c r="KEA8" s="338"/>
      <c r="KEB8" s="338"/>
      <c r="KEC8" s="338"/>
      <c r="KED8" s="338"/>
      <c r="KEE8" s="338"/>
      <c r="KEF8" s="338"/>
      <c r="KEG8" s="338"/>
      <c r="KEH8" s="338"/>
      <c r="KEI8" s="338"/>
      <c r="KEJ8" s="338"/>
      <c r="KEK8" s="338"/>
      <c r="KEL8" s="338"/>
      <c r="KEM8" s="338"/>
      <c r="KEN8" s="338"/>
      <c r="KEO8" s="338"/>
      <c r="KEP8" s="338"/>
      <c r="KEQ8" s="338"/>
      <c r="KER8" s="338"/>
      <c r="KES8" s="338"/>
      <c r="KET8" s="338"/>
      <c r="KEU8" s="338"/>
      <c r="KEV8" s="338"/>
      <c r="KEW8" s="338"/>
      <c r="KEX8" s="338"/>
      <c r="KEY8" s="338"/>
      <c r="KEZ8" s="338"/>
      <c r="KFA8" s="338"/>
      <c r="KFB8" s="338"/>
      <c r="KFC8" s="338"/>
      <c r="KFD8" s="338"/>
      <c r="KFE8" s="338"/>
      <c r="KFF8" s="338"/>
      <c r="KFG8" s="338"/>
      <c r="KFH8" s="338"/>
      <c r="KFI8" s="338"/>
      <c r="KFJ8" s="338"/>
      <c r="KFK8" s="338"/>
      <c r="KFL8" s="338"/>
      <c r="KFM8" s="338"/>
      <c r="KFN8" s="338"/>
      <c r="KFO8" s="338"/>
      <c r="KFP8" s="338"/>
      <c r="KFQ8" s="338"/>
      <c r="KFR8" s="338"/>
      <c r="KFS8" s="338"/>
      <c r="KFT8" s="338"/>
      <c r="KFU8" s="338"/>
      <c r="KFV8" s="338"/>
      <c r="KFW8" s="338"/>
      <c r="KFX8" s="338"/>
      <c r="KFY8" s="338"/>
      <c r="KFZ8" s="338"/>
      <c r="KGA8" s="338"/>
      <c r="KGB8" s="338"/>
      <c r="KGC8" s="338"/>
      <c r="KGD8" s="338"/>
      <c r="KGE8" s="338"/>
      <c r="KGF8" s="338"/>
      <c r="KGG8" s="338"/>
      <c r="KGH8" s="338"/>
      <c r="KGI8" s="338"/>
      <c r="KGJ8" s="338"/>
      <c r="KGK8" s="338"/>
      <c r="KGL8" s="338"/>
      <c r="KGM8" s="338"/>
      <c r="KGN8" s="338"/>
      <c r="KGO8" s="338"/>
      <c r="KGP8" s="338"/>
      <c r="KGQ8" s="338"/>
      <c r="KGR8" s="338"/>
      <c r="KGS8" s="338"/>
      <c r="KGT8" s="338"/>
      <c r="KGU8" s="338"/>
      <c r="KGV8" s="338"/>
      <c r="KGW8" s="338"/>
      <c r="KGX8" s="338"/>
      <c r="KGY8" s="338"/>
      <c r="KGZ8" s="338"/>
      <c r="KHA8" s="338"/>
      <c r="KHB8" s="338"/>
      <c r="KHC8" s="338"/>
      <c r="KHD8" s="338"/>
      <c r="KHE8" s="338"/>
      <c r="KHF8" s="338"/>
      <c r="KHG8" s="338"/>
      <c r="KHH8" s="338"/>
      <c r="KHI8" s="338"/>
      <c r="KHJ8" s="338"/>
      <c r="KHK8" s="338"/>
      <c r="KHL8" s="338"/>
      <c r="KHM8" s="338"/>
      <c r="KHN8" s="338"/>
      <c r="KHO8" s="338"/>
      <c r="KHP8" s="338"/>
      <c r="KHQ8" s="338"/>
      <c r="KHR8" s="338"/>
      <c r="KHS8" s="338"/>
      <c r="KHT8" s="338"/>
      <c r="KHU8" s="338"/>
      <c r="KHV8" s="338"/>
      <c r="KHW8" s="338"/>
      <c r="KHX8" s="338"/>
      <c r="KHY8" s="338"/>
      <c r="KHZ8" s="338"/>
      <c r="KIA8" s="338"/>
      <c r="KIB8" s="338"/>
      <c r="KIC8" s="338"/>
      <c r="KID8" s="338"/>
      <c r="KIE8" s="338"/>
      <c r="KIF8" s="338"/>
      <c r="KIG8" s="338"/>
      <c r="KIH8" s="338"/>
      <c r="KII8" s="338"/>
      <c r="KIJ8" s="338"/>
      <c r="KIK8" s="338"/>
      <c r="KIL8" s="338"/>
      <c r="KIM8" s="338"/>
      <c r="KIN8" s="338"/>
      <c r="KIO8" s="338"/>
      <c r="KIP8" s="338"/>
      <c r="KIQ8" s="338"/>
      <c r="KIR8" s="338"/>
      <c r="KIS8" s="338"/>
      <c r="KIT8" s="338"/>
      <c r="KIU8" s="338"/>
      <c r="KIV8" s="338"/>
      <c r="KIW8" s="338"/>
      <c r="KIX8" s="338"/>
      <c r="KIY8" s="338"/>
      <c r="KIZ8" s="338"/>
      <c r="KJA8" s="338"/>
      <c r="KJB8" s="338"/>
      <c r="KJC8" s="338"/>
      <c r="KJD8" s="338"/>
      <c r="KJE8" s="338"/>
      <c r="KJF8" s="338"/>
      <c r="KJG8" s="338"/>
      <c r="KJH8" s="338"/>
      <c r="KJI8" s="338"/>
      <c r="KJJ8" s="338"/>
      <c r="KJK8" s="338"/>
      <c r="KJL8" s="338"/>
      <c r="KJM8" s="338"/>
      <c r="KJN8" s="338"/>
      <c r="KJO8" s="338"/>
      <c r="KJP8" s="338"/>
      <c r="KJQ8" s="338"/>
      <c r="KJR8" s="338"/>
      <c r="KJS8" s="338"/>
      <c r="KJT8" s="338"/>
      <c r="KJU8" s="338"/>
      <c r="KJV8" s="338"/>
      <c r="KJW8" s="338"/>
      <c r="KJX8" s="338"/>
      <c r="KJY8" s="338"/>
      <c r="KJZ8" s="338"/>
      <c r="KKA8" s="338"/>
      <c r="KKB8" s="338"/>
      <c r="KKC8" s="338"/>
      <c r="KKD8" s="338"/>
      <c r="KKE8" s="338"/>
      <c r="KKF8" s="338"/>
      <c r="KKG8" s="338"/>
      <c r="KKH8" s="338"/>
      <c r="KKI8" s="338"/>
      <c r="KKJ8" s="338"/>
      <c r="KKK8" s="338"/>
      <c r="KKL8" s="338"/>
      <c r="KKM8" s="338"/>
      <c r="KKN8" s="338"/>
      <c r="KKO8" s="338"/>
      <c r="KKP8" s="338"/>
      <c r="KKQ8" s="338"/>
      <c r="KKR8" s="338"/>
      <c r="KKS8" s="338"/>
      <c r="KKT8" s="338"/>
      <c r="KKU8" s="338"/>
      <c r="KKV8" s="338"/>
      <c r="KKW8" s="338"/>
      <c r="KKX8" s="338"/>
      <c r="KKY8" s="338"/>
      <c r="KKZ8" s="338"/>
      <c r="KLA8" s="338"/>
      <c r="KLB8" s="338"/>
      <c r="KLC8" s="338"/>
      <c r="KLD8" s="338"/>
      <c r="KLE8" s="338"/>
      <c r="KLF8" s="338"/>
      <c r="KLG8" s="338"/>
      <c r="KLH8" s="338"/>
      <c r="KLI8" s="338"/>
      <c r="KLJ8" s="338"/>
      <c r="KLK8" s="338"/>
      <c r="KLL8" s="338"/>
      <c r="KLM8" s="338"/>
      <c r="KLN8" s="338"/>
      <c r="KLO8" s="338"/>
      <c r="KLP8" s="338"/>
      <c r="KLQ8" s="338"/>
      <c r="KLR8" s="338"/>
      <c r="KLS8" s="338"/>
      <c r="KLT8" s="338"/>
      <c r="KLU8" s="338"/>
      <c r="KLV8" s="338"/>
      <c r="KLW8" s="338"/>
      <c r="KLX8" s="338"/>
      <c r="KLY8" s="338"/>
      <c r="KLZ8" s="338"/>
      <c r="KMA8" s="338"/>
      <c r="KMB8" s="338"/>
      <c r="KMC8" s="338"/>
      <c r="KMD8" s="338"/>
      <c r="KME8" s="338"/>
      <c r="KMF8" s="338"/>
      <c r="KMG8" s="338"/>
      <c r="KMH8" s="338"/>
      <c r="KMI8" s="338"/>
      <c r="KMJ8" s="338"/>
      <c r="KMK8" s="338"/>
      <c r="KML8" s="338"/>
      <c r="KMM8" s="338"/>
      <c r="KMN8" s="338"/>
      <c r="KMO8" s="338"/>
      <c r="KMP8" s="338"/>
      <c r="KMQ8" s="338"/>
      <c r="KMR8" s="338"/>
      <c r="KMS8" s="338"/>
      <c r="KMT8" s="338"/>
      <c r="KMU8" s="338"/>
      <c r="KMV8" s="338"/>
      <c r="KMW8" s="338"/>
      <c r="KMX8" s="338"/>
      <c r="KMY8" s="338"/>
      <c r="KMZ8" s="338"/>
      <c r="KNA8" s="338"/>
      <c r="KNB8" s="338"/>
      <c r="KNC8" s="338"/>
      <c r="KND8" s="338"/>
      <c r="KNE8" s="338"/>
      <c r="KNF8" s="338"/>
      <c r="KNG8" s="338"/>
      <c r="KNH8" s="338"/>
      <c r="KNI8" s="338"/>
      <c r="KNJ8" s="338"/>
      <c r="KNK8" s="338"/>
      <c r="KNL8" s="338"/>
      <c r="KNM8" s="338"/>
      <c r="KNN8" s="338"/>
      <c r="KNO8" s="338"/>
      <c r="KNP8" s="338"/>
      <c r="KNQ8" s="338"/>
      <c r="KNR8" s="338"/>
      <c r="KNS8" s="338"/>
      <c r="KNT8" s="338"/>
      <c r="KNU8" s="338"/>
      <c r="KNV8" s="338"/>
      <c r="KNW8" s="338"/>
      <c r="KNX8" s="338"/>
      <c r="KNY8" s="338"/>
      <c r="KNZ8" s="338"/>
      <c r="KOA8" s="338"/>
      <c r="KOB8" s="338"/>
      <c r="KOC8" s="338"/>
      <c r="KOD8" s="338"/>
      <c r="KOE8" s="338"/>
      <c r="KOF8" s="338"/>
      <c r="KOG8" s="338"/>
      <c r="KOH8" s="338"/>
      <c r="KOI8" s="338"/>
      <c r="KOJ8" s="338"/>
      <c r="KOK8" s="338"/>
      <c r="KOL8" s="338"/>
      <c r="KOM8" s="338"/>
      <c r="KON8" s="338"/>
      <c r="KOO8" s="338"/>
      <c r="KOP8" s="338"/>
      <c r="KOQ8" s="338"/>
      <c r="KOR8" s="338"/>
      <c r="KOS8" s="338"/>
      <c r="KOT8" s="338"/>
      <c r="KOU8" s="338"/>
      <c r="KOV8" s="338"/>
      <c r="KOW8" s="338"/>
      <c r="KOX8" s="338"/>
      <c r="KOY8" s="338"/>
      <c r="KOZ8" s="338"/>
      <c r="KPA8" s="338"/>
      <c r="KPB8" s="338"/>
      <c r="KPC8" s="338"/>
      <c r="KPD8" s="338"/>
      <c r="KPE8" s="338"/>
      <c r="KPF8" s="338"/>
      <c r="KPG8" s="338"/>
      <c r="KPH8" s="338"/>
      <c r="KPI8" s="338"/>
      <c r="KPJ8" s="338"/>
      <c r="KPK8" s="338"/>
      <c r="KPL8" s="338"/>
      <c r="KPM8" s="338"/>
      <c r="KPN8" s="338"/>
      <c r="KPO8" s="338"/>
      <c r="KPP8" s="338"/>
      <c r="KPQ8" s="338"/>
      <c r="KPR8" s="338"/>
      <c r="KPS8" s="338"/>
      <c r="KPT8" s="338"/>
      <c r="KPU8" s="338"/>
      <c r="KPV8" s="338"/>
      <c r="KPW8" s="338"/>
      <c r="KPX8" s="338"/>
      <c r="KPY8" s="338"/>
      <c r="KPZ8" s="338"/>
      <c r="KQA8" s="338"/>
      <c r="KQB8" s="338"/>
      <c r="KQC8" s="338"/>
      <c r="KQD8" s="338"/>
      <c r="KQE8" s="338"/>
      <c r="KQF8" s="338"/>
      <c r="KQG8" s="338"/>
      <c r="KQH8" s="338"/>
      <c r="KQI8" s="338"/>
      <c r="KQJ8" s="338"/>
      <c r="KQK8" s="338"/>
      <c r="KQL8" s="338"/>
      <c r="KQM8" s="338"/>
      <c r="KQN8" s="338"/>
      <c r="KQO8" s="338"/>
      <c r="KQP8" s="338"/>
      <c r="KQQ8" s="338"/>
      <c r="KQR8" s="338"/>
      <c r="KQS8" s="338"/>
      <c r="KQT8" s="338"/>
      <c r="KQU8" s="338"/>
      <c r="KQV8" s="338"/>
      <c r="KQW8" s="338"/>
      <c r="KQX8" s="338"/>
      <c r="KQY8" s="338"/>
      <c r="KQZ8" s="338"/>
      <c r="KRA8" s="338"/>
      <c r="KRB8" s="338"/>
      <c r="KRC8" s="338"/>
      <c r="KRD8" s="338"/>
      <c r="KRE8" s="338"/>
      <c r="KRF8" s="338"/>
      <c r="KRG8" s="338"/>
      <c r="KRH8" s="338"/>
      <c r="KRI8" s="338"/>
      <c r="KRJ8" s="338"/>
      <c r="KRK8" s="338"/>
      <c r="KRL8" s="338"/>
      <c r="KRM8" s="338"/>
      <c r="KRN8" s="338"/>
      <c r="KRO8" s="338"/>
      <c r="KRP8" s="338"/>
      <c r="KRQ8" s="338"/>
      <c r="KRR8" s="338"/>
      <c r="KRS8" s="338"/>
      <c r="KRT8" s="338"/>
      <c r="KRU8" s="338"/>
      <c r="KRV8" s="338"/>
      <c r="KRW8" s="338"/>
      <c r="KRX8" s="338"/>
      <c r="KRY8" s="338"/>
      <c r="KRZ8" s="338"/>
      <c r="KSA8" s="338"/>
      <c r="KSB8" s="338"/>
      <c r="KSC8" s="338"/>
      <c r="KSD8" s="338"/>
      <c r="KSE8" s="338"/>
      <c r="KSF8" s="338"/>
      <c r="KSG8" s="338"/>
      <c r="KSH8" s="338"/>
      <c r="KSI8" s="338"/>
      <c r="KSJ8" s="338"/>
      <c r="KSK8" s="338"/>
      <c r="KSL8" s="338"/>
      <c r="KSM8" s="338"/>
      <c r="KSN8" s="338"/>
      <c r="KSO8" s="338"/>
      <c r="KSP8" s="338"/>
      <c r="KSQ8" s="338"/>
      <c r="KSR8" s="338"/>
      <c r="KSS8" s="338"/>
      <c r="KST8" s="338"/>
      <c r="KSU8" s="338"/>
      <c r="KSV8" s="338"/>
      <c r="KSW8" s="338"/>
      <c r="KSX8" s="338"/>
      <c r="KSY8" s="338"/>
      <c r="KSZ8" s="338"/>
      <c r="KTA8" s="338"/>
      <c r="KTB8" s="338"/>
      <c r="KTC8" s="338"/>
      <c r="KTD8" s="338"/>
      <c r="KTE8" s="338"/>
      <c r="KTF8" s="338"/>
      <c r="KTG8" s="338"/>
      <c r="KTH8" s="338"/>
      <c r="KTI8" s="338"/>
      <c r="KTJ8" s="338"/>
      <c r="KTK8" s="338"/>
      <c r="KTL8" s="338"/>
      <c r="KTM8" s="338"/>
      <c r="KTN8" s="338"/>
      <c r="KTO8" s="338"/>
      <c r="KTP8" s="338"/>
      <c r="KTQ8" s="338"/>
      <c r="KTR8" s="338"/>
      <c r="KTS8" s="338"/>
      <c r="KTT8" s="338"/>
      <c r="KTU8" s="338"/>
      <c r="KTV8" s="338"/>
      <c r="KTW8" s="338"/>
      <c r="KTX8" s="338"/>
      <c r="KTY8" s="338"/>
      <c r="KTZ8" s="338"/>
      <c r="KUA8" s="338"/>
      <c r="KUB8" s="338"/>
      <c r="KUC8" s="338"/>
      <c r="KUD8" s="338"/>
      <c r="KUE8" s="338"/>
      <c r="KUF8" s="338"/>
      <c r="KUG8" s="338"/>
      <c r="KUH8" s="338"/>
      <c r="KUI8" s="338"/>
      <c r="KUJ8" s="338"/>
      <c r="KUK8" s="338"/>
      <c r="KUL8" s="338"/>
      <c r="KUM8" s="338"/>
      <c r="KUN8" s="338"/>
      <c r="KUO8" s="338"/>
      <c r="KUP8" s="338"/>
      <c r="KUQ8" s="338"/>
      <c r="KUR8" s="338"/>
      <c r="KUS8" s="338"/>
      <c r="KUT8" s="338"/>
      <c r="KUU8" s="338"/>
      <c r="KUV8" s="338"/>
      <c r="KUW8" s="338"/>
      <c r="KUX8" s="338"/>
      <c r="KUY8" s="338"/>
      <c r="KUZ8" s="338"/>
      <c r="KVA8" s="338"/>
      <c r="KVB8" s="338"/>
      <c r="KVC8" s="338"/>
      <c r="KVD8" s="338"/>
      <c r="KVE8" s="338"/>
      <c r="KVF8" s="338"/>
      <c r="KVG8" s="338"/>
      <c r="KVH8" s="338"/>
      <c r="KVI8" s="338"/>
      <c r="KVJ8" s="338"/>
      <c r="KVK8" s="338"/>
      <c r="KVL8" s="338"/>
      <c r="KVM8" s="338"/>
      <c r="KVN8" s="338"/>
      <c r="KVO8" s="338"/>
      <c r="KVP8" s="338"/>
      <c r="KVQ8" s="338"/>
      <c r="KVR8" s="338"/>
      <c r="KVS8" s="338"/>
      <c r="KVT8" s="338"/>
      <c r="KVU8" s="338"/>
      <c r="KVV8" s="338"/>
      <c r="KVW8" s="338"/>
      <c r="KVX8" s="338"/>
      <c r="KVY8" s="338"/>
      <c r="KVZ8" s="338"/>
      <c r="KWA8" s="338"/>
      <c r="KWB8" s="338"/>
      <c r="KWC8" s="338"/>
      <c r="KWD8" s="338"/>
      <c r="KWE8" s="338"/>
      <c r="KWF8" s="338"/>
      <c r="KWG8" s="338"/>
      <c r="KWH8" s="338"/>
      <c r="KWI8" s="338"/>
      <c r="KWJ8" s="338"/>
      <c r="KWK8" s="338"/>
      <c r="KWL8" s="338"/>
      <c r="KWM8" s="338"/>
      <c r="KWN8" s="338"/>
      <c r="KWO8" s="338"/>
      <c r="KWP8" s="338"/>
      <c r="KWQ8" s="338"/>
      <c r="KWR8" s="338"/>
      <c r="KWS8" s="338"/>
      <c r="KWT8" s="338"/>
      <c r="KWU8" s="338"/>
      <c r="KWV8" s="338"/>
      <c r="KWW8" s="338"/>
      <c r="KWX8" s="338"/>
      <c r="KWY8" s="338"/>
      <c r="KWZ8" s="338"/>
      <c r="KXA8" s="338"/>
      <c r="KXB8" s="338"/>
      <c r="KXC8" s="338"/>
      <c r="KXD8" s="338"/>
      <c r="KXE8" s="338"/>
      <c r="KXF8" s="338"/>
      <c r="KXG8" s="338"/>
      <c r="KXH8" s="338"/>
      <c r="KXI8" s="338"/>
      <c r="KXJ8" s="338"/>
      <c r="KXK8" s="338"/>
      <c r="KXL8" s="338"/>
      <c r="KXM8" s="338"/>
      <c r="KXN8" s="338"/>
      <c r="KXO8" s="338"/>
      <c r="KXP8" s="338"/>
      <c r="KXQ8" s="338"/>
      <c r="KXR8" s="338"/>
      <c r="KXS8" s="338"/>
      <c r="KXT8" s="338"/>
      <c r="KXU8" s="338"/>
      <c r="KXV8" s="338"/>
      <c r="KXW8" s="338"/>
      <c r="KXX8" s="338"/>
      <c r="KXY8" s="338"/>
      <c r="KXZ8" s="338"/>
      <c r="KYA8" s="338"/>
      <c r="KYB8" s="338"/>
      <c r="KYC8" s="338"/>
      <c r="KYD8" s="338"/>
      <c r="KYE8" s="338"/>
      <c r="KYF8" s="338"/>
      <c r="KYG8" s="338"/>
      <c r="KYH8" s="338"/>
      <c r="KYI8" s="338"/>
      <c r="KYJ8" s="338"/>
      <c r="KYK8" s="338"/>
      <c r="KYL8" s="338"/>
      <c r="KYM8" s="338"/>
      <c r="KYN8" s="338"/>
      <c r="KYO8" s="338"/>
      <c r="KYP8" s="338"/>
      <c r="KYQ8" s="338"/>
      <c r="KYR8" s="338"/>
      <c r="KYS8" s="338"/>
      <c r="KYT8" s="338"/>
      <c r="KYU8" s="338"/>
      <c r="KYV8" s="338"/>
      <c r="KYW8" s="338"/>
      <c r="KYX8" s="338"/>
      <c r="KYY8" s="338"/>
      <c r="KYZ8" s="338"/>
      <c r="KZA8" s="338"/>
      <c r="KZB8" s="338"/>
      <c r="KZC8" s="338"/>
      <c r="KZD8" s="338"/>
      <c r="KZE8" s="338"/>
      <c r="KZF8" s="338"/>
      <c r="KZG8" s="338"/>
      <c r="KZH8" s="338"/>
      <c r="KZI8" s="338"/>
      <c r="KZJ8" s="338"/>
      <c r="KZK8" s="338"/>
      <c r="KZL8" s="338"/>
      <c r="KZM8" s="338"/>
      <c r="KZN8" s="338"/>
      <c r="KZO8" s="338"/>
      <c r="KZP8" s="338"/>
      <c r="KZQ8" s="338"/>
      <c r="KZR8" s="338"/>
      <c r="KZS8" s="338"/>
      <c r="KZT8" s="338"/>
      <c r="KZU8" s="338"/>
      <c r="KZV8" s="338"/>
      <c r="KZW8" s="338"/>
      <c r="KZX8" s="338"/>
      <c r="KZY8" s="338"/>
      <c r="KZZ8" s="338"/>
      <c r="LAA8" s="338"/>
      <c r="LAB8" s="338"/>
      <c r="LAC8" s="338"/>
      <c r="LAD8" s="338"/>
      <c r="LAE8" s="338"/>
      <c r="LAF8" s="338"/>
      <c r="LAG8" s="338"/>
      <c r="LAH8" s="338"/>
      <c r="LAI8" s="338"/>
      <c r="LAJ8" s="338"/>
      <c r="LAK8" s="338"/>
      <c r="LAL8" s="338"/>
      <c r="LAM8" s="338"/>
      <c r="LAN8" s="338"/>
      <c r="LAO8" s="338"/>
      <c r="LAP8" s="338"/>
      <c r="LAQ8" s="338"/>
      <c r="LAR8" s="338"/>
      <c r="LAS8" s="338"/>
      <c r="LAT8" s="338"/>
      <c r="LAU8" s="338"/>
      <c r="LAV8" s="338"/>
      <c r="LAW8" s="338"/>
      <c r="LAX8" s="338"/>
      <c r="LAY8" s="338"/>
      <c r="LAZ8" s="338"/>
      <c r="LBA8" s="338"/>
      <c r="LBB8" s="338"/>
      <c r="LBC8" s="338"/>
      <c r="LBD8" s="338"/>
      <c r="LBE8" s="338"/>
      <c r="LBF8" s="338"/>
      <c r="LBG8" s="338"/>
      <c r="LBH8" s="338"/>
      <c r="LBI8" s="338"/>
      <c r="LBJ8" s="338"/>
      <c r="LBK8" s="338"/>
      <c r="LBL8" s="338"/>
      <c r="LBM8" s="338"/>
      <c r="LBN8" s="338"/>
      <c r="LBO8" s="338"/>
      <c r="LBP8" s="338"/>
      <c r="LBQ8" s="338"/>
      <c r="LBR8" s="338"/>
      <c r="LBS8" s="338"/>
      <c r="LBT8" s="338"/>
      <c r="LBU8" s="338"/>
      <c r="LBV8" s="338"/>
      <c r="LBW8" s="338"/>
      <c r="LBX8" s="338"/>
      <c r="LBY8" s="338"/>
      <c r="LBZ8" s="338"/>
      <c r="LCA8" s="338"/>
      <c r="LCB8" s="338"/>
      <c r="LCC8" s="338"/>
      <c r="LCD8" s="338"/>
      <c r="LCE8" s="338"/>
      <c r="LCF8" s="338"/>
      <c r="LCG8" s="338"/>
      <c r="LCH8" s="338"/>
      <c r="LCI8" s="338"/>
      <c r="LCJ8" s="338"/>
      <c r="LCK8" s="338"/>
      <c r="LCL8" s="338"/>
      <c r="LCM8" s="338"/>
      <c r="LCN8" s="338"/>
      <c r="LCO8" s="338"/>
      <c r="LCP8" s="338"/>
      <c r="LCQ8" s="338"/>
      <c r="LCR8" s="338"/>
      <c r="LCS8" s="338"/>
      <c r="LCT8" s="338"/>
      <c r="LCU8" s="338"/>
      <c r="LCV8" s="338"/>
      <c r="LCW8" s="338"/>
      <c r="LCX8" s="338"/>
      <c r="LCY8" s="338"/>
      <c r="LCZ8" s="338"/>
      <c r="LDA8" s="338"/>
      <c r="LDB8" s="338"/>
      <c r="LDC8" s="338"/>
      <c r="LDD8" s="338"/>
      <c r="LDE8" s="338"/>
      <c r="LDF8" s="338"/>
      <c r="LDG8" s="338"/>
      <c r="LDH8" s="338"/>
      <c r="LDI8" s="338"/>
      <c r="LDJ8" s="338"/>
      <c r="LDK8" s="338"/>
      <c r="LDL8" s="338"/>
      <c r="LDM8" s="338"/>
      <c r="LDN8" s="338"/>
      <c r="LDO8" s="338"/>
      <c r="LDP8" s="338"/>
      <c r="LDQ8" s="338"/>
      <c r="LDR8" s="338"/>
      <c r="LDS8" s="338"/>
      <c r="LDT8" s="338"/>
      <c r="LDU8" s="338"/>
      <c r="LDV8" s="338"/>
      <c r="LDW8" s="338"/>
      <c r="LDX8" s="338"/>
      <c r="LDY8" s="338"/>
      <c r="LDZ8" s="338"/>
      <c r="LEA8" s="338"/>
      <c r="LEB8" s="338"/>
      <c r="LEC8" s="338"/>
      <c r="LED8" s="338"/>
      <c r="LEE8" s="338"/>
      <c r="LEF8" s="338"/>
      <c r="LEG8" s="338"/>
      <c r="LEH8" s="338"/>
      <c r="LEI8" s="338"/>
      <c r="LEJ8" s="338"/>
      <c r="LEK8" s="338"/>
      <c r="LEL8" s="338"/>
      <c r="LEM8" s="338"/>
      <c r="LEN8" s="338"/>
      <c r="LEO8" s="338"/>
      <c r="LEP8" s="338"/>
      <c r="LEQ8" s="338"/>
      <c r="LER8" s="338"/>
      <c r="LES8" s="338"/>
      <c r="LET8" s="338"/>
      <c r="LEU8" s="338"/>
      <c r="LEV8" s="338"/>
      <c r="LEW8" s="338"/>
      <c r="LEX8" s="338"/>
      <c r="LEY8" s="338"/>
      <c r="LEZ8" s="338"/>
      <c r="LFA8" s="338"/>
      <c r="LFB8" s="338"/>
      <c r="LFC8" s="338"/>
      <c r="LFD8" s="338"/>
      <c r="LFE8" s="338"/>
      <c r="LFF8" s="338"/>
      <c r="LFG8" s="338"/>
      <c r="LFH8" s="338"/>
      <c r="LFI8" s="338"/>
      <c r="LFJ8" s="338"/>
      <c r="LFK8" s="338"/>
      <c r="LFL8" s="338"/>
      <c r="LFM8" s="338"/>
      <c r="LFN8" s="338"/>
      <c r="LFO8" s="338"/>
      <c r="LFP8" s="338"/>
      <c r="LFQ8" s="338"/>
      <c r="LFR8" s="338"/>
      <c r="LFS8" s="338"/>
      <c r="LFT8" s="338"/>
      <c r="LFU8" s="338"/>
      <c r="LFV8" s="338"/>
      <c r="LFW8" s="338"/>
      <c r="LFX8" s="338"/>
      <c r="LFY8" s="338"/>
      <c r="LFZ8" s="338"/>
      <c r="LGA8" s="338"/>
      <c r="LGB8" s="338"/>
      <c r="LGC8" s="338"/>
      <c r="LGD8" s="338"/>
      <c r="LGE8" s="338"/>
      <c r="LGF8" s="338"/>
      <c r="LGG8" s="338"/>
      <c r="LGH8" s="338"/>
      <c r="LGI8" s="338"/>
      <c r="LGJ8" s="338"/>
      <c r="LGK8" s="338"/>
      <c r="LGL8" s="338"/>
      <c r="LGM8" s="338"/>
      <c r="LGN8" s="338"/>
      <c r="LGO8" s="338"/>
      <c r="LGP8" s="338"/>
      <c r="LGQ8" s="338"/>
      <c r="LGR8" s="338"/>
      <c r="LGS8" s="338"/>
      <c r="LGT8" s="338"/>
      <c r="LGU8" s="338"/>
      <c r="LGV8" s="338"/>
      <c r="LGW8" s="338"/>
      <c r="LGX8" s="338"/>
      <c r="LGY8" s="338"/>
      <c r="LGZ8" s="338"/>
      <c r="LHA8" s="338"/>
      <c r="LHB8" s="338"/>
      <c r="LHC8" s="338"/>
      <c r="LHD8" s="338"/>
      <c r="LHE8" s="338"/>
      <c r="LHF8" s="338"/>
      <c r="LHG8" s="338"/>
      <c r="LHH8" s="338"/>
      <c r="LHI8" s="338"/>
      <c r="LHJ8" s="338"/>
      <c r="LHK8" s="338"/>
      <c r="LHL8" s="338"/>
      <c r="LHM8" s="338"/>
      <c r="LHN8" s="338"/>
      <c r="LHO8" s="338"/>
      <c r="LHP8" s="338"/>
      <c r="LHQ8" s="338"/>
      <c r="LHR8" s="338"/>
      <c r="LHS8" s="338"/>
      <c r="LHT8" s="338"/>
      <c r="LHU8" s="338"/>
      <c r="LHV8" s="338"/>
      <c r="LHW8" s="338"/>
      <c r="LHX8" s="338"/>
      <c r="LHY8" s="338"/>
      <c r="LHZ8" s="338"/>
      <c r="LIA8" s="338"/>
      <c r="LIB8" s="338"/>
      <c r="LIC8" s="338"/>
      <c r="LID8" s="338"/>
      <c r="LIE8" s="338"/>
      <c r="LIF8" s="338"/>
      <c r="LIG8" s="338"/>
      <c r="LIH8" s="338"/>
      <c r="LII8" s="338"/>
      <c r="LIJ8" s="338"/>
      <c r="LIK8" s="338"/>
      <c r="LIL8" s="338"/>
      <c r="LIM8" s="338"/>
      <c r="LIN8" s="338"/>
      <c r="LIO8" s="338"/>
      <c r="LIP8" s="338"/>
      <c r="LIQ8" s="338"/>
      <c r="LIR8" s="338"/>
      <c r="LIS8" s="338"/>
      <c r="LIT8" s="338"/>
      <c r="LIU8" s="338"/>
      <c r="LIV8" s="338"/>
      <c r="LIW8" s="338"/>
      <c r="LIX8" s="338"/>
      <c r="LIY8" s="338"/>
      <c r="LIZ8" s="338"/>
      <c r="LJA8" s="338"/>
      <c r="LJB8" s="338"/>
      <c r="LJC8" s="338"/>
      <c r="LJD8" s="338"/>
      <c r="LJE8" s="338"/>
      <c r="LJF8" s="338"/>
      <c r="LJG8" s="338"/>
      <c r="LJH8" s="338"/>
      <c r="LJI8" s="338"/>
      <c r="LJJ8" s="338"/>
      <c r="LJK8" s="338"/>
      <c r="LJL8" s="338"/>
      <c r="LJM8" s="338"/>
      <c r="LJN8" s="338"/>
      <c r="LJO8" s="338"/>
      <c r="LJP8" s="338"/>
      <c r="LJQ8" s="338"/>
      <c r="LJR8" s="338"/>
      <c r="LJS8" s="338"/>
      <c r="LJT8" s="338"/>
      <c r="LJU8" s="338"/>
      <c r="LJV8" s="338"/>
      <c r="LJW8" s="338"/>
      <c r="LJX8" s="338"/>
      <c r="LJY8" s="338"/>
      <c r="LJZ8" s="338"/>
      <c r="LKA8" s="338"/>
      <c r="LKB8" s="338"/>
      <c r="LKC8" s="338"/>
      <c r="LKD8" s="338"/>
      <c r="LKE8" s="338"/>
      <c r="LKF8" s="338"/>
      <c r="LKG8" s="338"/>
      <c r="LKH8" s="338"/>
      <c r="LKI8" s="338"/>
      <c r="LKJ8" s="338"/>
      <c r="LKK8" s="338"/>
      <c r="LKL8" s="338"/>
      <c r="LKM8" s="338"/>
      <c r="LKN8" s="338"/>
      <c r="LKO8" s="338"/>
      <c r="LKP8" s="338"/>
      <c r="LKQ8" s="338"/>
      <c r="LKR8" s="338"/>
      <c r="LKS8" s="338"/>
      <c r="LKT8" s="338"/>
      <c r="LKU8" s="338"/>
      <c r="LKV8" s="338"/>
      <c r="LKW8" s="338"/>
      <c r="LKX8" s="338"/>
      <c r="LKY8" s="338"/>
      <c r="LKZ8" s="338"/>
      <c r="LLA8" s="338"/>
      <c r="LLB8" s="338"/>
      <c r="LLC8" s="338"/>
      <c r="LLD8" s="338"/>
      <c r="LLE8" s="338"/>
      <c r="LLF8" s="338"/>
      <c r="LLG8" s="338"/>
      <c r="LLH8" s="338"/>
      <c r="LLI8" s="338"/>
      <c r="LLJ8" s="338"/>
      <c r="LLK8" s="338"/>
      <c r="LLL8" s="338"/>
      <c r="LLM8" s="338"/>
      <c r="LLN8" s="338"/>
      <c r="LLO8" s="338"/>
      <c r="LLP8" s="338"/>
      <c r="LLQ8" s="338"/>
      <c r="LLR8" s="338"/>
      <c r="LLS8" s="338"/>
      <c r="LLT8" s="338"/>
      <c r="LLU8" s="338"/>
      <c r="LLV8" s="338"/>
      <c r="LLW8" s="338"/>
      <c r="LLX8" s="338"/>
      <c r="LLY8" s="338"/>
      <c r="LLZ8" s="338"/>
      <c r="LMA8" s="338"/>
      <c r="LMB8" s="338"/>
      <c r="LMC8" s="338"/>
      <c r="LMD8" s="338"/>
      <c r="LME8" s="338"/>
      <c r="LMF8" s="338"/>
      <c r="LMG8" s="338"/>
      <c r="LMH8" s="338"/>
      <c r="LMI8" s="338"/>
      <c r="LMJ8" s="338"/>
      <c r="LMK8" s="338"/>
      <c r="LML8" s="338"/>
      <c r="LMM8" s="338"/>
      <c r="LMN8" s="338"/>
      <c r="LMO8" s="338"/>
      <c r="LMP8" s="338"/>
      <c r="LMQ8" s="338"/>
      <c r="LMR8" s="338"/>
      <c r="LMS8" s="338"/>
      <c r="LMT8" s="338"/>
      <c r="LMU8" s="338"/>
      <c r="LMV8" s="338"/>
      <c r="LMW8" s="338"/>
      <c r="LMX8" s="338"/>
      <c r="LMY8" s="338"/>
      <c r="LMZ8" s="338"/>
      <c r="LNA8" s="338"/>
      <c r="LNB8" s="338"/>
      <c r="LNC8" s="338"/>
      <c r="LND8" s="338"/>
      <c r="LNE8" s="338"/>
      <c r="LNF8" s="338"/>
      <c r="LNG8" s="338"/>
      <c r="LNH8" s="338"/>
      <c r="LNI8" s="338"/>
      <c r="LNJ8" s="338"/>
      <c r="LNK8" s="338"/>
      <c r="LNL8" s="338"/>
      <c r="LNM8" s="338"/>
      <c r="LNN8" s="338"/>
      <c r="LNO8" s="338"/>
      <c r="LNP8" s="338"/>
      <c r="LNQ8" s="338"/>
      <c r="LNR8" s="338"/>
      <c r="LNS8" s="338"/>
      <c r="LNT8" s="338"/>
      <c r="LNU8" s="338"/>
      <c r="LNV8" s="338"/>
      <c r="LNW8" s="338"/>
      <c r="LNX8" s="338"/>
      <c r="LNY8" s="338"/>
      <c r="LNZ8" s="338"/>
      <c r="LOA8" s="338"/>
      <c r="LOB8" s="338"/>
      <c r="LOC8" s="338"/>
      <c r="LOD8" s="338"/>
      <c r="LOE8" s="338"/>
      <c r="LOF8" s="338"/>
      <c r="LOG8" s="338"/>
      <c r="LOH8" s="338"/>
      <c r="LOI8" s="338"/>
      <c r="LOJ8" s="338"/>
      <c r="LOK8" s="338"/>
      <c r="LOL8" s="338"/>
      <c r="LOM8" s="338"/>
      <c r="LON8" s="338"/>
      <c r="LOO8" s="338"/>
      <c r="LOP8" s="338"/>
      <c r="LOQ8" s="338"/>
      <c r="LOR8" s="338"/>
      <c r="LOS8" s="338"/>
      <c r="LOT8" s="338"/>
      <c r="LOU8" s="338"/>
      <c r="LOV8" s="338"/>
      <c r="LOW8" s="338"/>
      <c r="LOX8" s="338"/>
      <c r="LOY8" s="338"/>
      <c r="LOZ8" s="338"/>
      <c r="LPA8" s="338"/>
      <c r="LPB8" s="338"/>
      <c r="LPC8" s="338"/>
      <c r="LPD8" s="338"/>
      <c r="LPE8" s="338"/>
      <c r="LPF8" s="338"/>
      <c r="LPG8" s="338"/>
      <c r="LPH8" s="338"/>
      <c r="LPI8" s="338"/>
      <c r="LPJ8" s="338"/>
      <c r="LPK8" s="338"/>
      <c r="LPL8" s="338"/>
      <c r="LPM8" s="338"/>
      <c r="LPN8" s="338"/>
      <c r="LPO8" s="338"/>
      <c r="LPP8" s="338"/>
      <c r="LPQ8" s="338"/>
      <c r="LPR8" s="338"/>
      <c r="LPS8" s="338"/>
      <c r="LPT8" s="338"/>
      <c r="LPU8" s="338"/>
      <c r="LPV8" s="338"/>
      <c r="LPW8" s="338"/>
      <c r="LPX8" s="338"/>
      <c r="LPY8" s="338"/>
      <c r="LPZ8" s="338"/>
      <c r="LQA8" s="338"/>
      <c r="LQB8" s="338"/>
      <c r="LQC8" s="338"/>
      <c r="LQD8" s="338"/>
      <c r="LQE8" s="338"/>
      <c r="LQF8" s="338"/>
      <c r="LQG8" s="338"/>
      <c r="LQH8" s="338"/>
      <c r="LQI8" s="338"/>
      <c r="LQJ8" s="338"/>
      <c r="LQK8" s="338"/>
      <c r="LQL8" s="338"/>
      <c r="LQM8" s="338"/>
      <c r="LQN8" s="338"/>
      <c r="LQO8" s="338"/>
      <c r="LQP8" s="338"/>
      <c r="LQQ8" s="338"/>
      <c r="LQR8" s="338"/>
      <c r="LQS8" s="338"/>
      <c r="LQT8" s="338"/>
      <c r="LQU8" s="338"/>
      <c r="LQV8" s="338"/>
      <c r="LQW8" s="338"/>
      <c r="LQX8" s="338"/>
      <c r="LQY8" s="338"/>
      <c r="LQZ8" s="338"/>
      <c r="LRA8" s="338"/>
      <c r="LRB8" s="338"/>
      <c r="LRC8" s="338"/>
      <c r="LRD8" s="338"/>
      <c r="LRE8" s="338"/>
      <c r="LRF8" s="338"/>
      <c r="LRG8" s="338"/>
      <c r="LRH8" s="338"/>
      <c r="LRI8" s="338"/>
      <c r="LRJ8" s="338"/>
      <c r="LRK8" s="338"/>
      <c r="LRL8" s="338"/>
      <c r="LRM8" s="338"/>
      <c r="LRN8" s="338"/>
      <c r="LRO8" s="338"/>
      <c r="LRP8" s="338"/>
      <c r="LRQ8" s="338"/>
      <c r="LRR8" s="338"/>
      <c r="LRS8" s="338"/>
      <c r="LRT8" s="338"/>
      <c r="LRU8" s="338"/>
      <c r="LRV8" s="338"/>
      <c r="LRW8" s="338"/>
      <c r="LRX8" s="338"/>
      <c r="LRY8" s="338"/>
      <c r="LRZ8" s="338"/>
      <c r="LSA8" s="338"/>
      <c r="LSB8" s="338"/>
      <c r="LSC8" s="338"/>
      <c r="LSD8" s="338"/>
      <c r="LSE8" s="338"/>
      <c r="LSF8" s="338"/>
      <c r="LSG8" s="338"/>
      <c r="LSH8" s="338"/>
      <c r="LSI8" s="338"/>
      <c r="LSJ8" s="338"/>
      <c r="LSK8" s="338"/>
      <c r="LSL8" s="338"/>
      <c r="LSM8" s="338"/>
      <c r="LSN8" s="338"/>
      <c r="LSO8" s="338"/>
      <c r="LSP8" s="338"/>
      <c r="LSQ8" s="338"/>
      <c r="LSR8" s="338"/>
      <c r="LSS8" s="338"/>
      <c r="LST8" s="338"/>
      <c r="LSU8" s="338"/>
      <c r="LSV8" s="338"/>
      <c r="LSW8" s="338"/>
      <c r="LSX8" s="338"/>
      <c r="LSY8" s="338"/>
      <c r="LSZ8" s="338"/>
      <c r="LTA8" s="338"/>
      <c r="LTB8" s="338"/>
      <c r="LTC8" s="338"/>
      <c r="LTD8" s="338"/>
      <c r="LTE8" s="338"/>
      <c r="LTF8" s="338"/>
      <c r="LTG8" s="338"/>
      <c r="LTH8" s="338"/>
      <c r="LTI8" s="338"/>
      <c r="LTJ8" s="338"/>
      <c r="LTK8" s="338"/>
      <c r="LTL8" s="338"/>
      <c r="LTM8" s="338"/>
      <c r="LTN8" s="338"/>
      <c r="LTO8" s="338"/>
      <c r="LTP8" s="338"/>
      <c r="LTQ8" s="338"/>
      <c r="LTR8" s="338"/>
      <c r="LTS8" s="338"/>
      <c r="LTT8" s="338"/>
      <c r="LTU8" s="338"/>
      <c r="LTV8" s="338"/>
      <c r="LTW8" s="338"/>
      <c r="LTX8" s="338"/>
      <c r="LTY8" s="338"/>
      <c r="LTZ8" s="338"/>
      <c r="LUA8" s="338"/>
      <c r="LUB8" s="338"/>
      <c r="LUC8" s="338"/>
      <c r="LUD8" s="338"/>
      <c r="LUE8" s="338"/>
      <c r="LUF8" s="338"/>
      <c r="LUG8" s="338"/>
      <c r="LUH8" s="338"/>
      <c r="LUI8" s="338"/>
      <c r="LUJ8" s="338"/>
      <c r="LUK8" s="338"/>
      <c r="LUL8" s="338"/>
      <c r="LUM8" s="338"/>
      <c r="LUN8" s="338"/>
      <c r="LUO8" s="338"/>
      <c r="LUP8" s="338"/>
      <c r="LUQ8" s="338"/>
      <c r="LUR8" s="338"/>
      <c r="LUS8" s="338"/>
      <c r="LUT8" s="338"/>
      <c r="LUU8" s="338"/>
      <c r="LUV8" s="338"/>
      <c r="LUW8" s="338"/>
      <c r="LUX8" s="338"/>
      <c r="LUY8" s="338"/>
      <c r="LUZ8" s="338"/>
      <c r="LVA8" s="338"/>
      <c r="LVB8" s="338"/>
      <c r="LVC8" s="338"/>
      <c r="LVD8" s="338"/>
      <c r="LVE8" s="338"/>
      <c r="LVF8" s="338"/>
      <c r="LVG8" s="338"/>
      <c r="LVH8" s="338"/>
      <c r="LVI8" s="338"/>
      <c r="LVJ8" s="338"/>
      <c r="LVK8" s="338"/>
      <c r="LVL8" s="338"/>
      <c r="LVM8" s="338"/>
      <c r="LVN8" s="338"/>
      <c r="LVO8" s="338"/>
      <c r="LVP8" s="338"/>
      <c r="LVQ8" s="338"/>
      <c r="LVR8" s="338"/>
      <c r="LVS8" s="338"/>
      <c r="LVT8" s="338"/>
      <c r="LVU8" s="338"/>
      <c r="LVV8" s="338"/>
      <c r="LVW8" s="338"/>
      <c r="LVX8" s="338"/>
      <c r="LVY8" s="338"/>
      <c r="LVZ8" s="338"/>
      <c r="LWA8" s="338"/>
      <c r="LWB8" s="338"/>
      <c r="LWC8" s="338"/>
      <c r="LWD8" s="338"/>
      <c r="LWE8" s="338"/>
      <c r="LWF8" s="338"/>
      <c r="LWG8" s="338"/>
      <c r="LWH8" s="338"/>
      <c r="LWI8" s="338"/>
      <c r="LWJ8" s="338"/>
      <c r="LWK8" s="338"/>
      <c r="LWL8" s="338"/>
      <c r="LWM8" s="338"/>
      <c r="LWN8" s="338"/>
      <c r="LWO8" s="338"/>
      <c r="LWP8" s="338"/>
      <c r="LWQ8" s="338"/>
      <c r="LWR8" s="338"/>
      <c r="LWS8" s="338"/>
      <c r="LWT8" s="338"/>
      <c r="LWU8" s="338"/>
      <c r="LWV8" s="338"/>
      <c r="LWW8" s="338"/>
      <c r="LWX8" s="338"/>
      <c r="LWY8" s="338"/>
      <c r="LWZ8" s="338"/>
      <c r="LXA8" s="338"/>
      <c r="LXB8" s="338"/>
      <c r="LXC8" s="338"/>
      <c r="LXD8" s="338"/>
      <c r="LXE8" s="338"/>
      <c r="LXF8" s="338"/>
      <c r="LXG8" s="338"/>
      <c r="LXH8" s="338"/>
      <c r="LXI8" s="338"/>
      <c r="LXJ8" s="338"/>
      <c r="LXK8" s="338"/>
      <c r="LXL8" s="338"/>
      <c r="LXM8" s="338"/>
      <c r="LXN8" s="338"/>
      <c r="LXO8" s="338"/>
      <c r="LXP8" s="338"/>
      <c r="LXQ8" s="338"/>
      <c r="LXR8" s="338"/>
      <c r="LXS8" s="338"/>
      <c r="LXT8" s="338"/>
      <c r="LXU8" s="338"/>
      <c r="LXV8" s="338"/>
      <c r="LXW8" s="338"/>
      <c r="LXX8" s="338"/>
      <c r="LXY8" s="338"/>
      <c r="LXZ8" s="338"/>
      <c r="LYA8" s="338"/>
      <c r="LYB8" s="338"/>
      <c r="LYC8" s="338"/>
      <c r="LYD8" s="338"/>
      <c r="LYE8" s="338"/>
      <c r="LYF8" s="338"/>
      <c r="LYG8" s="338"/>
      <c r="LYH8" s="338"/>
      <c r="LYI8" s="338"/>
      <c r="LYJ8" s="338"/>
      <c r="LYK8" s="338"/>
      <c r="LYL8" s="338"/>
      <c r="LYM8" s="338"/>
      <c r="LYN8" s="338"/>
      <c r="LYO8" s="338"/>
      <c r="LYP8" s="338"/>
      <c r="LYQ8" s="338"/>
      <c r="LYR8" s="338"/>
      <c r="LYS8" s="338"/>
      <c r="LYT8" s="338"/>
      <c r="LYU8" s="338"/>
      <c r="LYV8" s="338"/>
      <c r="LYW8" s="338"/>
      <c r="LYX8" s="338"/>
      <c r="LYY8" s="338"/>
      <c r="LYZ8" s="338"/>
      <c r="LZA8" s="338"/>
      <c r="LZB8" s="338"/>
      <c r="LZC8" s="338"/>
      <c r="LZD8" s="338"/>
      <c r="LZE8" s="338"/>
      <c r="LZF8" s="338"/>
      <c r="LZG8" s="338"/>
      <c r="LZH8" s="338"/>
      <c r="LZI8" s="338"/>
      <c r="LZJ8" s="338"/>
      <c r="LZK8" s="338"/>
      <c r="LZL8" s="338"/>
      <c r="LZM8" s="338"/>
      <c r="LZN8" s="338"/>
      <c r="LZO8" s="338"/>
      <c r="LZP8" s="338"/>
      <c r="LZQ8" s="338"/>
      <c r="LZR8" s="338"/>
      <c r="LZS8" s="338"/>
      <c r="LZT8" s="338"/>
      <c r="LZU8" s="338"/>
      <c r="LZV8" s="338"/>
      <c r="LZW8" s="338"/>
      <c r="LZX8" s="338"/>
      <c r="LZY8" s="338"/>
      <c r="LZZ8" s="338"/>
      <c r="MAA8" s="338"/>
      <c r="MAB8" s="338"/>
      <c r="MAC8" s="338"/>
      <c r="MAD8" s="338"/>
      <c r="MAE8" s="338"/>
      <c r="MAF8" s="338"/>
      <c r="MAG8" s="338"/>
      <c r="MAH8" s="338"/>
      <c r="MAI8" s="338"/>
      <c r="MAJ8" s="338"/>
      <c r="MAK8" s="338"/>
      <c r="MAL8" s="338"/>
      <c r="MAM8" s="338"/>
      <c r="MAN8" s="338"/>
      <c r="MAO8" s="338"/>
      <c r="MAP8" s="338"/>
      <c r="MAQ8" s="338"/>
      <c r="MAR8" s="338"/>
      <c r="MAS8" s="338"/>
      <c r="MAT8" s="338"/>
      <c r="MAU8" s="338"/>
      <c r="MAV8" s="338"/>
      <c r="MAW8" s="338"/>
      <c r="MAX8" s="338"/>
      <c r="MAY8" s="338"/>
      <c r="MAZ8" s="338"/>
      <c r="MBA8" s="338"/>
      <c r="MBB8" s="338"/>
      <c r="MBC8" s="338"/>
      <c r="MBD8" s="338"/>
      <c r="MBE8" s="338"/>
      <c r="MBF8" s="338"/>
      <c r="MBG8" s="338"/>
      <c r="MBH8" s="338"/>
      <c r="MBI8" s="338"/>
      <c r="MBJ8" s="338"/>
      <c r="MBK8" s="338"/>
      <c r="MBL8" s="338"/>
      <c r="MBM8" s="338"/>
      <c r="MBN8" s="338"/>
      <c r="MBO8" s="338"/>
      <c r="MBP8" s="338"/>
      <c r="MBQ8" s="338"/>
      <c r="MBR8" s="338"/>
      <c r="MBS8" s="338"/>
      <c r="MBT8" s="338"/>
      <c r="MBU8" s="338"/>
      <c r="MBV8" s="338"/>
      <c r="MBW8" s="338"/>
      <c r="MBX8" s="338"/>
      <c r="MBY8" s="338"/>
      <c r="MBZ8" s="338"/>
      <c r="MCA8" s="338"/>
      <c r="MCB8" s="338"/>
      <c r="MCC8" s="338"/>
      <c r="MCD8" s="338"/>
      <c r="MCE8" s="338"/>
      <c r="MCF8" s="338"/>
      <c r="MCG8" s="338"/>
      <c r="MCH8" s="338"/>
      <c r="MCI8" s="338"/>
      <c r="MCJ8" s="338"/>
      <c r="MCK8" s="338"/>
      <c r="MCL8" s="338"/>
      <c r="MCM8" s="338"/>
      <c r="MCN8" s="338"/>
      <c r="MCO8" s="338"/>
      <c r="MCP8" s="338"/>
      <c r="MCQ8" s="338"/>
      <c r="MCR8" s="338"/>
      <c r="MCS8" s="338"/>
      <c r="MCT8" s="338"/>
      <c r="MCU8" s="338"/>
      <c r="MCV8" s="338"/>
      <c r="MCW8" s="338"/>
      <c r="MCX8" s="338"/>
      <c r="MCY8" s="338"/>
      <c r="MCZ8" s="338"/>
      <c r="MDA8" s="338"/>
      <c r="MDB8" s="338"/>
      <c r="MDC8" s="338"/>
      <c r="MDD8" s="338"/>
      <c r="MDE8" s="338"/>
      <c r="MDF8" s="338"/>
      <c r="MDG8" s="338"/>
      <c r="MDH8" s="338"/>
      <c r="MDI8" s="338"/>
      <c r="MDJ8" s="338"/>
      <c r="MDK8" s="338"/>
      <c r="MDL8" s="338"/>
      <c r="MDM8" s="338"/>
      <c r="MDN8" s="338"/>
      <c r="MDO8" s="338"/>
      <c r="MDP8" s="338"/>
      <c r="MDQ8" s="338"/>
      <c r="MDR8" s="338"/>
      <c r="MDS8" s="338"/>
      <c r="MDT8" s="338"/>
      <c r="MDU8" s="338"/>
      <c r="MDV8" s="338"/>
      <c r="MDW8" s="338"/>
      <c r="MDX8" s="338"/>
      <c r="MDY8" s="338"/>
      <c r="MDZ8" s="338"/>
      <c r="MEA8" s="338"/>
      <c r="MEB8" s="338"/>
      <c r="MEC8" s="338"/>
      <c r="MED8" s="338"/>
      <c r="MEE8" s="338"/>
      <c r="MEF8" s="338"/>
      <c r="MEG8" s="338"/>
      <c r="MEH8" s="338"/>
      <c r="MEI8" s="338"/>
      <c r="MEJ8" s="338"/>
      <c r="MEK8" s="338"/>
      <c r="MEL8" s="338"/>
      <c r="MEM8" s="338"/>
      <c r="MEN8" s="338"/>
      <c r="MEO8" s="338"/>
      <c r="MEP8" s="338"/>
      <c r="MEQ8" s="338"/>
      <c r="MER8" s="338"/>
      <c r="MES8" s="338"/>
      <c r="MET8" s="338"/>
      <c r="MEU8" s="338"/>
      <c r="MEV8" s="338"/>
      <c r="MEW8" s="338"/>
      <c r="MEX8" s="338"/>
      <c r="MEY8" s="338"/>
      <c r="MEZ8" s="338"/>
      <c r="MFA8" s="338"/>
      <c r="MFB8" s="338"/>
      <c r="MFC8" s="338"/>
      <c r="MFD8" s="338"/>
      <c r="MFE8" s="338"/>
      <c r="MFF8" s="338"/>
      <c r="MFG8" s="338"/>
      <c r="MFH8" s="338"/>
      <c r="MFI8" s="338"/>
      <c r="MFJ8" s="338"/>
      <c r="MFK8" s="338"/>
      <c r="MFL8" s="338"/>
      <c r="MFM8" s="338"/>
      <c r="MFN8" s="338"/>
      <c r="MFO8" s="338"/>
      <c r="MFP8" s="338"/>
      <c r="MFQ8" s="338"/>
      <c r="MFR8" s="338"/>
      <c r="MFS8" s="338"/>
      <c r="MFT8" s="338"/>
      <c r="MFU8" s="338"/>
      <c r="MFV8" s="338"/>
      <c r="MFW8" s="338"/>
      <c r="MFX8" s="338"/>
      <c r="MFY8" s="338"/>
      <c r="MFZ8" s="338"/>
      <c r="MGA8" s="338"/>
      <c r="MGB8" s="338"/>
      <c r="MGC8" s="338"/>
      <c r="MGD8" s="338"/>
      <c r="MGE8" s="338"/>
      <c r="MGF8" s="338"/>
      <c r="MGG8" s="338"/>
      <c r="MGH8" s="338"/>
      <c r="MGI8" s="338"/>
      <c r="MGJ8" s="338"/>
      <c r="MGK8" s="338"/>
      <c r="MGL8" s="338"/>
      <c r="MGM8" s="338"/>
      <c r="MGN8" s="338"/>
      <c r="MGO8" s="338"/>
      <c r="MGP8" s="338"/>
      <c r="MGQ8" s="338"/>
      <c r="MGR8" s="338"/>
      <c r="MGS8" s="338"/>
      <c r="MGT8" s="338"/>
      <c r="MGU8" s="338"/>
      <c r="MGV8" s="338"/>
      <c r="MGW8" s="338"/>
      <c r="MGX8" s="338"/>
      <c r="MGY8" s="338"/>
      <c r="MGZ8" s="338"/>
      <c r="MHA8" s="338"/>
      <c r="MHB8" s="338"/>
      <c r="MHC8" s="338"/>
      <c r="MHD8" s="338"/>
      <c r="MHE8" s="338"/>
      <c r="MHF8" s="338"/>
      <c r="MHG8" s="338"/>
      <c r="MHH8" s="338"/>
      <c r="MHI8" s="338"/>
      <c r="MHJ8" s="338"/>
      <c r="MHK8" s="338"/>
      <c r="MHL8" s="338"/>
      <c r="MHM8" s="338"/>
      <c r="MHN8" s="338"/>
      <c r="MHO8" s="338"/>
      <c r="MHP8" s="338"/>
      <c r="MHQ8" s="338"/>
      <c r="MHR8" s="338"/>
      <c r="MHS8" s="338"/>
      <c r="MHT8" s="338"/>
      <c r="MHU8" s="338"/>
      <c r="MHV8" s="338"/>
      <c r="MHW8" s="338"/>
      <c r="MHX8" s="338"/>
      <c r="MHY8" s="338"/>
      <c r="MHZ8" s="338"/>
      <c r="MIA8" s="338"/>
      <c r="MIB8" s="338"/>
      <c r="MIC8" s="338"/>
      <c r="MID8" s="338"/>
      <c r="MIE8" s="338"/>
      <c r="MIF8" s="338"/>
      <c r="MIG8" s="338"/>
      <c r="MIH8" s="338"/>
      <c r="MII8" s="338"/>
      <c r="MIJ8" s="338"/>
      <c r="MIK8" s="338"/>
      <c r="MIL8" s="338"/>
      <c r="MIM8" s="338"/>
      <c r="MIN8" s="338"/>
      <c r="MIO8" s="338"/>
      <c r="MIP8" s="338"/>
      <c r="MIQ8" s="338"/>
      <c r="MIR8" s="338"/>
      <c r="MIS8" s="338"/>
      <c r="MIT8" s="338"/>
      <c r="MIU8" s="338"/>
      <c r="MIV8" s="338"/>
      <c r="MIW8" s="338"/>
      <c r="MIX8" s="338"/>
      <c r="MIY8" s="338"/>
      <c r="MIZ8" s="338"/>
      <c r="MJA8" s="338"/>
      <c r="MJB8" s="338"/>
      <c r="MJC8" s="338"/>
      <c r="MJD8" s="338"/>
      <c r="MJE8" s="338"/>
      <c r="MJF8" s="338"/>
      <c r="MJG8" s="338"/>
      <c r="MJH8" s="338"/>
      <c r="MJI8" s="338"/>
      <c r="MJJ8" s="338"/>
      <c r="MJK8" s="338"/>
      <c r="MJL8" s="338"/>
      <c r="MJM8" s="338"/>
      <c r="MJN8" s="338"/>
      <c r="MJO8" s="338"/>
      <c r="MJP8" s="338"/>
      <c r="MJQ8" s="338"/>
      <c r="MJR8" s="338"/>
      <c r="MJS8" s="338"/>
      <c r="MJT8" s="338"/>
      <c r="MJU8" s="338"/>
      <c r="MJV8" s="338"/>
      <c r="MJW8" s="338"/>
      <c r="MJX8" s="338"/>
      <c r="MJY8" s="338"/>
      <c r="MJZ8" s="338"/>
      <c r="MKA8" s="338"/>
      <c r="MKB8" s="338"/>
      <c r="MKC8" s="338"/>
      <c r="MKD8" s="338"/>
      <c r="MKE8" s="338"/>
      <c r="MKF8" s="338"/>
      <c r="MKG8" s="338"/>
      <c r="MKH8" s="338"/>
      <c r="MKI8" s="338"/>
      <c r="MKJ8" s="338"/>
      <c r="MKK8" s="338"/>
      <c r="MKL8" s="338"/>
      <c r="MKM8" s="338"/>
      <c r="MKN8" s="338"/>
      <c r="MKO8" s="338"/>
      <c r="MKP8" s="338"/>
      <c r="MKQ8" s="338"/>
      <c r="MKR8" s="338"/>
      <c r="MKS8" s="338"/>
      <c r="MKT8" s="338"/>
      <c r="MKU8" s="338"/>
      <c r="MKV8" s="338"/>
      <c r="MKW8" s="338"/>
      <c r="MKX8" s="338"/>
      <c r="MKY8" s="338"/>
      <c r="MKZ8" s="338"/>
      <c r="MLA8" s="338"/>
      <c r="MLB8" s="338"/>
      <c r="MLC8" s="338"/>
      <c r="MLD8" s="338"/>
      <c r="MLE8" s="338"/>
      <c r="MLF8" s="338"/>
      <c r="MLG8" s="338"/>
      <c r="MLH8" s="338"/>
      <c r="MLI8" s="338"/>
      <c r="MLJ8" s="338"/>
      <c r="MLK8" s="338"/>
      <c r="MLL8" s="338"/>
      <c r="MLM8" s="338"/>
      <c r="MLN8" s="338"/>
      <c r="MLO8" s="338"/>
      <c r="MLP8" s="338"/>
      <c r="MLQ8" s="338"/>
      <c r="MLR8" s="338"/>
      <c r="MLS8" s="338"/>
      <c r="MLT8" s="338"/>
      <c r="MLU8" s="338"/>
      <c r="MLV8" s="338"/>
      <c r="MLW8" s="338"/>
      <c r="MLX8" s="338"/>
      <c r="MLY8" s="338"/>
      <c r="MLZ8" s="338"/>
      <c r="MMA8" s="338"/>
      <c r="MMB8" s="338"/>
      <c r="MMC8" s="338"/>
      <c r="MMD8" s="338"/>
      <c r="MME8" s="338"/>
      <c r="MMF8" s="338"/>
      <c r="MMG8" s="338"/>
      <c r="MMH8" s="338"/>
      <c r="MMI8" s="338"/>
      <c r="MMJ8" s="338"/>
      <c r="MMK8" s="338"/>
      <c r="MML8" s="338"/>
      <c r="MMM8" s="338"/>
      <c r="MMN8" s="338"/>
      <c r="MMO8" s="338"/>
      <c r="MMP8" s="338"/>
      <c r="MMQ8" s="338"/>
      <c r="MMR8" s="338"/>
      <c r="MMS8" s="338"/>
      <c r="MMT8" s="338"/>
      <c r="MMU8" s="338"/>
      <c r="MMV8" s="338"/>
      <c r="MMW8" s="338"/>
      <c r="MMX8" s="338"/>
      <c r="MMY8" s="338"/>
      <c r="MMZ8" s="338"/>
      <c r="MNA8" s="338"/>
      <c r="MNB8" s="338"/>
      <c r="MNC8" s="338"/>
      <c r="MND8" s="338"/>
      <c r="MNE8" s="338"/>
      <c r="MNF8" s="338"/>
      <c r="MNG8" s="338"/>
      <c r="MNH8" s="338"/>
      <c r="MNI8" s="338"/>
      <c r="MNJ8" s="338"/>
      <c r="MNK8" s="338"/>
      <c r="MNL8" s="338"/>
      <c r="MNM8" s="338"/>
      <c r="MNN8" s="338"/>
      <c r="MNO8" s="338"/>
      <c r="MNP8" s="338"/>
      <c r="MNQ8" s="338"/>
      <c r="MNR8" s="338"/>
      <c r="MNS8" s="338"/>
      <c r="MNT8" s="338"/>
      <c r="MNU8" s="338"/>
      <c r="MNV8" s="338"/>
      <c r="MNW8" s="338"/>
      <c r="MNX8" s="338"/>
      <c r="MNY8" s="338"/>
      <c r="MNZ8" s="338"/>
      <c r="MOA8" s="338"/>
      <c r="MOB8" s="338"/>
      <c r="MOC8" s="338"/>
      <c r="MOD8" s="338"/>
      <c r="MOE8" s="338"/>
      <c r="MOF8" s="338"/>
      <c r="MOG8" s="338"/>
      <c r="MOH8" s="338"/>
      <c r="MOI8" s="338"/>
      <c r="MOJ8" s="338"/>
      <c r="MOK8" s="338"/>
      <c r="MOL8" s="338"/>
      <c r="MOM8" s="338"/>
      <c r="MON8" s="338"/>
      <c r="MOO8" s="338"/>
      <c r="MOP8" s="338"/>
      <c r="MOQ8" s="338"/>
      <c r="MOR8" s="338"/>
      <c r="MOS8" s="338"/>
      <c r="MOT8" s="338"/>
      <c r="MOU8" s="338"/>
      <c r="MOV8" s="338"/>
      <c r="MOW8" s="338"/>
      <c r="MOX8" s="338"/>
      <c r="MOY8" s="338"/>
      <c r="MOZ8" s="338"/>
      <c r="MPA8" s="338"/>
      <c r="MPB8" s="338"/>
      <c r="MPC8" s="338"/>
      <c r="MPD8" s="338"/>
      <c r="MPE8" s="338"/>
      <c r="MPF8" s="338"/>
      <c r="MPG8" s="338"/>
      <c r="MPH8" s="338"/>
      <c r="MPI8" s="338"/>
      <c r="MPJ8" s="338"/>
      <c r="MPK8" s="338"/>
      <c r="MPL8" s="338"/>
      <c r="MPM8" s="338"/>
      <c r="MPN8" s="338"/>
      <c r="MPO8" s="338"/>
      <c r="MPP8" s="338"/>
      <c r="MPQ8" s="338"/>
      <c r="MPR8" s="338"/>
      <c r="MPS8" s="338"/>
      <c r="MPT8" s="338"/>
      <c r="MPU8" s="338"/>
      <c r="MPV8" s="338"/>
      <c r="MPW8" s="338"/>
      <c r="MPX8" s="338"/>
      <c r="MPY8" s="338"/>
      <c r="MPZ8" s="338"/>
      <c r="MQA8" s="338"/>
      <c r="MQB8" s="338"/>
      <c r="MQC8" s="338"/>
      <c r="MQD8" s="338"/>
      <c r="MQE8" s="338"/>
      <c r="MQF8" s="338"/>
      <c r="MQG8" s="338"/>
      <c r="MQH8" s="338"/>
      <c r="MQI8" s="338"/>
      <c r="MQJ8" s="338"/>
      <c r="MQK8" s="338"/>
      <c r="MQL8" s="338"/>
      <c r="MQM8" s="338"/>
      <c r="MQN8" s="338"/>
      <c r="MQO8" s="338"/>
      <c r="MQP8" s="338"/>
      <c r="MQQ8" s="338"/>
      <c r="MQR8" s="338"/>
      <c r="MQS8" s="338"/>
      <c r="MQT8" s="338"/>
      <c r="MQU8" s="338"/>
      <c r="MQV8" s="338"/>
      <c r="MQW8" s="338"/>
      <c r="MQX8" s="338"/>
      <c r="MQY8" s="338"/>
      <c r="MQZ8" s="338"/>
      <c r="MRA8" s="338"/>
      <c r="MRB8" s="338"/>
      <c r="MRC8" s="338"/>
      <c r="MRD8" s="338"/>
      <c r="MRE8" s="338"/>
      <c r="MRF8" s="338"/>
      <c r="MRG8" s="338"/>
      <c r="MRH8" s="338"/>
      <c r="MRI8" s="338"/>
      <c r="MRJ8" s="338"/>
      <c r="MRK8" s="338"/>
      <c r="MRL8" s="338"/>
      <c r="MRM8" s="338"/>
      <c r="MRN8" s="338"/>
      <c r="MRO8" s="338"/>
      <c r="MRP8" s="338"/>
      <c r="MRQ8" s="338"/>
      <c r="MRR8" s="338"/>
      <c r="MRS8" s="338"/>
      <c r="MRT8" s="338"/>
      <c r="MRU8" s="338"/>
      <c r="MRV8" s="338"/>
      <c r="MRW8" s="338"/>
      <c r="MRX8" s="338"/>
      <c r="MRY8" s="338"/>
      <c r="MRZ8" s="338"/>
      <c r="MSA8" s="338"/>
      <c r="MSB8" s="338"/>
      <c r="MSC8" s="338"/>
      <c r="MSD8" s="338"/>
      <c r="MSE8" s="338"/>
      <c r="MSF8" s="338"/>
      <c r="MSG8" s="338"/>
      <c r="MSH8" s="338"/>
      <c r="MSI8" s="338"/>
      <c r="MSJ8" s="338"/>
      <c r="MSK8" s="338"/>
      <c r="MSL8" s="338"/>
      <c r="MSM8" s="338"/>
      <c r="MSN8" s="338"/>
      <c r="MSO8" s="338"/>
      <c r="MSP8" s="338"/>
      <c r="MSQ8" s="338"/>
      <c r="MSR8" s="338"/>
      <c r="MSS8" s="338"/>
      <c r="MST8" s="338"/>
      <c r="MSU8" s="338"/>
      <c r="MSV8" s="338"/>
      <c r="MSW8" s="338"/>
      <c r="MSX8" s="338"/>
      <c r="MSY8" s="338"/>
      <c r="MSZ8" s="338"/>
      <c r="MTA8" s="338"/>
      <c r="MTB8" s="338"/>
      <c r="MTC8" s="338"/>
      <c r="MTD8" s="338"/>
      <c r="MTE8" s="338"/>
      <c r="MTF8" s="338"/>
      <c r="MTG8" s="338"/>
      <c r="MTH8" s="338"/>
      <c r="MTI8" s="338"/>
      <c r="MTJ8" s="338"/>
      <c r="MTK8" s="338"/>
      <c r="MTL8" s="338"/>
      <c r="MTM8" s="338"/>
      <c r="MTN8" s="338"/>
      <c r="MTO8" s="338"/>
      <c r="MTP8" s="338"/>
      <c r="MTQ8" s="338"/>
      <c r="MTR8" s="338"/>
      <c r="MTS8" s="338"/>
      <c r="MTT8" s="338"/>
      <c r="MTU8" s="338"/>
      <c r="MTV8" s="338"/>
      <c r="MTW8" s="338"/>
      <c r="MTX8" s="338"/>
      <c r="MTY8" s="338"/>
      <c r="MTZ8" s="338"/>
      <c r="MUA8" s="338"/>
      <c r="MUB8" s="338"/>
      <c r="MUC8" s="338"/>
      <c r="MUD8" s="338"/>
      <c r="MUE8" s="338"/>
      <c r="MUF8" s="338"/>
      <c r="MUG8" s="338"/>
      <c r="MUH8" s="338"/>
      <c r="MUI8" s="338"/>
      <c r="MUJ8" s="338"/>
      <c r="MUK8" s="338"/>
      <c r="MUL8" s="338"/>
      <c r="MUM8" s="338"/>
      <c r="MUN8" s="338"/>
      <c r="MUO8" s="338"/>
      <c r="MUP8" s="338"/>
      <c r="MUQ8" s="338"/>
      <c r="MUR8" s="338"/>
      <c r="MUS8" s="338"/>
      <c r="MUT8" s="338"/>
      <c r="MUU8" s="338"/>
      <c r="MUV8" s="338"/>
      <c r="MUW8" s="338"/>
      <c r="MUX8" s="338"/>
      <c r="MUY8" s="338"/>
      <c r="MUZ8" s="338"/>
      <c r="MVA8" s="338"/>
      <c r="MVB8" s="338"/>
      <c r="MVC8" s="338"/>
      <c r="MVD8" s="338"/>
      <c r="MVE8" s="338"/>
      <c r="MVF8" s="338"/>
      <c r="MVG8" s="338"/>
      <c r="MVH8" s="338"/>
      <c r="MVI8" s="338"/>
      <c r="MVJ8" s="338"/>
      <c r="MVK8" s="338"/>
      <c r="MVL8" s="338"/>
      <c r="MVM8" s="338"/>
      <c r="MVN8" s="338"/>
      <c r="MVO8" s="338"/>
      <c r="MVP8" s="338"/>
      <c r="MVQ8" s="338"/>
      <c r="MVR8" s="338"/>
      <c r="MVS8" s="338"/>
      <c r="MVT8" s="338"/>
      <c r="MVU8" s="338"/>
      <c r="MVV8" s="338"/>
      <c r="MVW8" s="338"/>
      <c r="MVX8" s="338"/>
      <c r="MVY8" s="338"/>
      <c r="MVZ8" s="338"/>
      <c r="MWA8" s="338"/>
      <c r="MWB8" s="338"/>
      <c r="MWC8" s="338"/>
      <c r="MWD8" s="338"/>
      <c r="MWE8" s="338"/>
      <c r="MWF8" s="338"/>
      <c r="MWG8" s="338"/>
      <c r="MWH8" s="338"/>
      <c r="MWI8" s="338"/>
      <c r="MWJ8" s="338"/>
      <c r="MWK8" s="338"/>
      <c r="MWL8" s="338"/>
      <c r="MWM8" s="338"/>
      <c r="MWN8" s="338"/>
      <c r="MWO8" s="338"/>
      <c r="MWP8" s="338"/>
      <c r="MWQ8" s="338"/>
      <c r="MWR8" s="338"/>
      <c r="MWS8" s="338"/>
      <c r="MWT8" s="338"/>
      <c r="MWU8" s="338"/>
      <c r="MWV8" s="338"/>
      <c r="MWW8" s="338"/>
      <c r="MWX8" s="338"/>
      <c r="MWY8" s="338"/>
      <c r="MWZ8" s="338"/>
      <c r="MXA8" s="338"/>
      <c r="MXB8" s="338"/>
      <c r="MXC8" s="338"/>
      <c r="MXD8" s="338"/>
      <c r="MXE8" s="338"/>
      <c r="MXF8" s="338"/>
      <c r="MXG8" s="338"/>
      <c r="MXH8" s="338"/>
      <c r="MXI8" s="338"/>
      <c r="MXJ8" s="338"/>
      <c r="MXK8" s="338"/>
      <c r="MXL8" s="338"/>
      <c r="MXM8" s="338"/>
      <c r="MXN8" s="338"/>
      <c r="MXO8" s="338"/>
      <c r="MXP8" s="338"/>
      <c r="MXQ8" s="338"/>
      <c r="MXR8" s="338"/>
      <c r="MXS8" s="338"/>
      <c r="MXT8" s="338"/>
      <c r="MXU8" s="338"/>
      <c r="MXV8" s="338"/>
      <c r="MXW8" s="338"/>
      <c r="MXX8" s="338"/>
      <c r="MXY8" s="338"/>
      <c r="MXZ8" s="338"/>
      <c r="MYA8" s="338"/>
      <c r="MYB8" s="338"/>
      <c r="MYC8" s="338"/>
      <c r="MYD8" s="338"/>
      <c r="MYE8" s="338"/>
      <c r="MYF8" s="338"/>
      <c r="MYG8" s="338"/>
      <c r="MYH8" s="338"/>
      <c r="MYI8" s="338"/>
      <c r="MYJ8" s="338"/>
      <c r="MYK8" s="338"/>
      <c r="MYL8" s="338"/>
      <c r="MYM8" s="338"/>
      <c r="MYN8" s="338"/>
      <c r="MYO8" s="338"/>
      <c r="MYP8" s="338"/>
      <c r="MYQ8" s="338"/>
      <c r="MYR8" s="338"/>
      <c r="MYS8" s="338"/>
      <c r="MYT8" s="338"/>
      <c r="MYU8" s="338"/>
      <c r="MYV8" s="338"/>
      <c r="MYW8" s="338"/>
      <c r="MYX8" s="338"/>
      <c r="MYY8" s="338"/>
      <c r="MYZ8" s="338"/>
      <c r="MZA8" s="338"/>
      <c r="MZB8" s="338"/>
      <c r="MZC8" s="338"/>
      <c r="MZD8" s="338"/>
      <c r="MZE8" s="338"/>
      <c r="MZF8" s="338"/>
      <c r="MZG8" s="338"/>
      <c r="MZH8" s="338"/>
      <c r="MZI8" s="338"/>
      <c r="MZJ8" s="338"/>
      <c r="MZK8" s="338"/>
      <c r="MZL8" s="338"/>
      <c r="MZM8" s="338"/>
      <c r="MZN8" s="338"/>
      <c r="MZO8" s="338"/>
      <c r="MZP8" s="338"/>
      <c r="MZQ8" s="338"/>
      <c r="MZR8" s="338"/>
      <c r="MZS8" s="338"/>
      <c r="MZT8" s="338"/>
      <c r="MZU8" s="338"/>
      <c r="MZV8" s="338"/>
      <c r="MZW8" s="338"/>
      <c r="MZX8" s="338"/>
      <c r="MZY8" s="338"/>
      <c r="MZZ8" s="338"/>
      <c r="NAA8" s="338"/>
      <c r="NAB8" s="338"/>
      <c r="NAC8" s="338"/>
      <c r="NAD8" s="338"/>
      <c r="NAE8" s="338"/>
      <c r="NAF8" s="338"/>
      <c r="NAG8" s="338"/>
      <c r="NAH8" s="338"/>
      <c r="NAI8" s="338"/>
      <c r="NAJ8" s="338"/>
      <c r="NAK8" s="338"/>
      <c r="NAL8" s="338"/>
      <c r="NAM8" s="338"/>
      <c r="NAN8" s="338"/>
      <c r="NAO8" s="338"/>
      <c r="NAP8" s="338"/>
      <c r="NAQ8" s="338"/>
      <c r="NAR8" s="338"/>
      <c r="NAS8" s="338"/>
      <c r="NAT8" s="338"/>
      <c r="NAU8" s="338"/>
      <c r="NAV8" s="338"/>
      <c r="NAW8" s="338"/>
      <c r="NAX8" s="338"/>
      <c r="NAY8" s="338"/>
      <c r="NAZ8" s="338"/>
      <c r="NBA8" s="338"/>
      <c r="NBB8" s="338"/>
      <c r="NBC8" s="338"/>
      <c r="NBD8" s="338"/>
      <c r="NBE8" s="338"/>
      <c r="NBF8" s="338"/>
      <c r="NBG8" s="338"/>
      <c r="NBH8" s="338"/>
      <c r="NBI8" s="338"/>
      <c r="NBJ8" s="338"/>
      <c r="NBK8" s="338"/>
      <c r="NBL8" s="338"/>
      <c r="NBM8" s="338"/>
      <c r="NBN8" s="338"/>
      <c r="NBO8" s="338"/>
      <c r="NBP8" s="338"/>
      <c r="NBQ8" s="338"/>
      <c r="NBR8" s="338"/>
      <c r="NBS8" s="338"/>
      <c r="NBT8" s="338"/>
      <c r="NBU8" s="338"/>
      <c r="NBV8" s="338"/>
      <c r="NBW8" s="338"/>
      <c r="NBX8" s="338"/>
      <c r="NBY8" s="338"/>
      <c r="NBZ8" s="338"/>
      <c r="NCA8" s="338"/>
      <c r="NCB8" s="338"/>
      <c r="NCC8" s="338"/>
      <c r="NCD8" s="338"/>
      <c r="NCE8" s="338"/>
      <c r="NCF8" s="338"/>
      <c r="NCG8" s="338"/>
      <c r="NCH8" s="338"/>
      <c r="NCI8" s="338"/>
      <c r="NCJ8" s="338"/>
      <c r="NCK8" s="338"/>
      <c r="NCL8" s="338"/>
      <c r="NCM8" s="338"/>
      <c r="NCN8" s="338"/>
      <c r="NCO8" s="338"/>
      <c r="NCP8" s="338"/>
      <c r="NCQ8" s="338"/>
      <c r="NCR8" s="338"/>
      <c r="NCS8" s="338"/>
      <c r="NCT8" s="338"/>
      <c r="NCU8" s="338"/>
      <c r="NCV8" s="338"/>
      <c r="NCW8" s="338"/>
      <c r="NCX8" s="338"/>
      <c r="NCY8" s="338"/>
      <c r="NCZ8" s="338"/>
      <c r="NDA8" s="338"/>
      <c r="NDB8" s="338"/>
      <c r="NDC8" s="338"/>
      <c r="NDD8" s="338"/>
      <c r="NDE8" s="338"/>
      <c r="NDF8" s="338"/>
      <c r="NDG8" s="338"/>
      <c r="NDH8" s="338"/>
      <c r="NDI8" s="338"/>
      <c r="NDJ8" s="338"/>
      <c r="NDK8" s="338"/>
      <c r="NDL8" s="338"/>
      <c r="NDM8" s="338"/>
      <c r="NDN8" s="338"/>
      <c r="NDO8" s="338"/>
      <c r="NDP8" s="338"/>
      <c r="NDQ8" s="338"/>
      <c r="NDR8" s="338"/>
      <c r="NDS8" s="338"/>
      <c r="NDT8" s="338"/>
      <c r="NDU8" s="338"/>
      <c r="NDV8" s="338"/>
      <c r="NDW8" s="338"/>
      <c r="NDX8" s="338"/>
      <c r="NDY8" s="338"/>
      <c r="NDZ8" s="338"/>
      <c r="NEA8" s="338"/>
      <c r="NEB8" s="338"/>
      <c r="NEC8" s="338"/>
      <c r="NED8" s="338"/>
      <c r="NEE8" s="338"/>
      <c r="NEF8" s="338"/>
      <c r="NEG8" s="338"/>
      <c r="NEH8" s="338"/>
      <c r="NEI8" s="338"/>
      <c r="NEJ8" s="338"/>
      <c r="NEK8" s="338"/>
      <c r="NEL8" s="338"/>
      <c r="NEM8" s="338"/>
      <c r="NEN8" s="338"/>
      <c r="NEO8" s="338"/>
      <c r="NEP8" s="338"/>
      <c r="NEQ8" s="338"/>
      <c r="NER8" s="338"/>
      <c r="NES8" s="338"/>
      <c r="NET8" s="338"/>
      <c r="NEU8" s="338"/>
      <c r="NEV8" s="338"/>
      <c r="NEW8" s="338"/>
      <c r="NEX8" s="338"/>
      <c r="NEY8" s="338"/>
      <c r="NEZ8" s="338"/>
      <c r="NFA8" s="338"/>
      <c r="NFB8" s="338"/>
      <c r="NFC8" s="338"/>
      <c r="NFD8" s="338"/>
      <c r="NFE8" s="338"/>
      <c r="NFF8" s="338"/>
      <c r="NFG8" s="338"/>
      <c r="NFH8" s="338"/>
      <c r="NFI8" s="338"/>
      <c r="NFJ8" s="338"/>
      <c r="NFK8" s="338"/>
      <c r="NFL8" s="338"/>
      <c r="NFM8" s="338"/>
      <c r="NFN8" s="338"/>
      <c r="NFO8" s="338"/>
      <c r="NFP8" s="338"/>
      <c r="NFQ8" s="338"/>
      <c r="NFR8" s="338"/>
      <c r="NFS8" s="338"/>
      <c r="NFT8" s="338"/>
      <c r="NFU8" s="338"/>
      <c r="NFV8" s="338"/>
      <c r="NFW8" s="338"/>
      <c r="NFX8" s="338"/>
      <c r="NFY8" s="338"/>
      <c r="NFZ8" s="338"/>
      <c r="NGA8" s="338"/>
      <c r="NGB8" s="338"/>
      <c r="NGC8" s="338"/>
      <c r="NGD8" s="338"/>
      <c r="NGE8" s="338"/>
      <c r="NGF8" s="338"/>
      <c r="NGG8" s="338"/>
      <c r="NGH8" s="338"/>
      <c r="NGI8" s="338"/>
      <c r="NGJ8" s="338"/>
      <c r="NGK8" s="338"/>
      <c r="NGL8" s="338"/>
      <c r="NGM8" s="338"/>
      <c r="NGN8" s="338"/>
      <c r="NGO8" s="338"/>
      <c r="NGP8" s="338"/>
      <c r="NGQ8" s="338"/>
      <c r="NGR8" s="338"/>
      <c r="NGS8" s="338"/>
      <c r="NGT8" s="338"/>
      <c r="NGU8" s="338"/>
      <c r="NGV8" s="338"/>
      <c r="NGW8" s="338"/>
      <c r="NGX8" s="338"/>
      <c r="NGY8" s="338"/>
      <c r="NGZ8" s="338"/>
      <c r="NHA8" s="338"/>
      <c r="NHB8" s="338"/>
      <c r="NHC8" s="338"/>
      <c r="NHD8" s="338"/>
      <c r="NHE8" s="338"/>
      <c r="NHF8" s="338"/>
      <c r="NHG8" s="338"/>
      <c r="NHH8" s="338"/>
      <c r="NHI8" s="338"/>
      <c r="NHJ8" s="338"/>
      <c r="NHK8" s="338"/>
      <c r="NHL8" s="338"/>
      <c r="NHM8" s="338"/>
      <c r="NHN8" s="338"/>
      <c r="NHO8" s="338"/>
      <c r="NHP8" s="338"/>
      <c r="NHQ8" s="338"/>
      <c r="NHR8" s="338"/>
      <c r="NHS8" s="338"/>
      <c r="NHT8" s="338"/>
      <c r="NHU8" s="338"/>
      <c r="NHV8" s="338"/>
      <c r="NHW8" s="338"/>
      <c r="NHX8" s="338"/>
      <c r="NHY8" s="338"/>
      <c r="NHZ8" s="338"/>
      <c r="NIA8" s="338"/>
      <c r="NIB8" s="338"/>
      <c r="NIC8" s="338"/>
      <c r="NID8" s="338"/>
      <c r="NIE8" s="338"/>
      <c r="NIF8" s="338"/>
      <c r="NIG8" s="338"/>
      <c r="NIH8" s="338"/>
      <c r="NII8" s="338"/>
      <c r="NIJ8" s="338"/>
      <c r="NIK8" s="338"/>
      <c r="NIL8" s="338"/>
      <c r="NIM8" s="338"/>
      <c r="NIN8" s="338"/>
      <c r="NIO8" s="338"/>
      <c r="NIP8" s="338"/>
      <c r="NIQ8" s="338"/>
      <c r="NIR8" s="338"/>
      <c r="NIS8" s="338"/>
      <c r="NIT8" s="338"/>
      <c r="NIU8" s="338"/>
      <c r="NIV8" s="338"/>
      <c r="NIW8" s="338"/>
      <c r="NIX8" s="338"/>
      <c r="NIY8" s="338"/>
      <c r="NIZ8" s="338"/>
      <c r="NJA8" s="338"/>
      <c r="NJB8" s="338"/>
      <c r="NJC8" s="338"/>
      <c r="NJD8" s="338"/>
      <c r="NJE8" s="338"/>
      <c r="NJF8" s="338"/>
      <c r="NJG8" s="338"/>
      <c r="NJH8" s="338"/>
      <c r="NJI8" s="338"/>
      <c r="NJJ8" s="338"/>
      <c r="NJK8" s="338"/>
      <c r="NJL8" s="338"/>
      <c r="NJM8" s="338"/>
      <c r="NJN8" s="338"/>
      <c r="NJO8" s="338"/>
      <c r="NJP8" s="338"/>
      <c r="NJQ8" s="338"/>
      <c r="NJR8" s="338"/>
      <c r="NJS8" s="338"/>
      <c r="NJT8" s="338"/>
      <c r="NJU8" s="338"/>
      <c r="NJV8" s="338"/>
      <c r="NJW8" s="338"/>
      <c r="NJX8" s="338"/>
      <c r="NJY8" s="338"/>
      <c r="NJZ8" s="338"/>
      <c r="NKA8" s="338"/>
      <c r="NKB8" s="338"/>
      <c r="NKC8" s="338"/>
      <c r="NKD8" s="338"/>
      <c r="NKE8" s="338"/>
      <c r="NKF8" s="338"/>
      <c r="NKG8" s="338"/>
      <c r="NKH8" s="338"/>
      <c r="NKI8" s="338"/>
      <c r="NKJ8" s="338"/>
      <c r="NKK8" s="338"/>
      <c r="NKL8" s="338"/>
      <c r="NKM8" s="338"/>
      <c r="NKN8" s="338"/>
      <c r="NKO8" s="338"/>
      <c r="NKP8" s="338"/>
      <c r="NKQ8" s="338"/>
      <c r="NKR8" s="338"/>
      <c r="NKS8" s="338"/>
      <c r="NKT8" s="338"/>
      <c r="NKU8" s="338"/>
      <c r="NKV8" s="338"/>
      <c r="NKW8" s="338"/>
      <c r="NKX8" s="338"/>
      <c r="NKY8" s="338"/>
      <c r="NKZ8" s="338"/>
      <c r="NLA8" s="338"/>
      <c r="NLB8" s="338"/>
      <c r="NLC8" s="338"/>
      <c r="NLD8" s="338"/>
      <c r="NLE8" s="338"/>
      <c r="NLF8" s="338"/>
      <c r="NLG8" s="338"/>
      <c r="NLH8" s="338"/>
      <c r="NLI8" s="338"/>
      <c r="NLJ8" s="338"/>
      <c r="NLK8" s="338"/>
      <c r="NLL8" s="338"/>
      <c r="NLM8" s="338"/>
      <c r="NLN8" s="338"/>
      <c r="NLO8" s="338"/>
      <c r="NLP8" s="338"/>
      <c r="NLQ8" s="338"/>
      <c r="NLR8" s="338"/>
      <c r="NLS8" s="338"/>
      <c r="NLT8" s="338"/>
      <c r="NLU8" s="338"/>
      <c r="NLV8" s="338"/>
      <c r="NLW8" s="338"/>
      <c r="NLX8" s="338"/>
      <c r="NLY8" s="338"/>
      <c r="NLZ8" s="338"/>
      <c r="NMA8" s="338"/>
      <c r="NMB8" s="338"/>
      <c r="NMC8" s="338"/>
      <c r="NMD8" s="338"/>
      <c r="NME8" s="338"/>
      <c r="NMF8" s="338"/>
      <c r="NMG8" s="338"/>
      <c r="NMH8" s="338"/>
      <c r="NMI8" s="338"/>
      <c r="NMJ8" s="338"/>
      <c r="NMK8" s="338"/>
      <c r="NML8" s="338"/>
      <c r="NMM8" s="338"/>
      <c r="NMN8" s="338"/>
      <c r="NMO8" s="338"/>
      <c r="NMP8" s="338"/>
      <c r="NMQ8" s="338"/>
      <c r="NMR8" s="338"/>
      <c r="NMS8" s="338"/>
      <c r="NMT8" s="338"/>
      <c r="NMU8" s="338"/>
      <c r="NMV8" s="338"/>
      <c r="NMW8" s="338"/>
      <c r="NMX8" s="338"/>
      <c r="NMY8" s="338"/>
      <c r="NMZ8" s="338"/>
      <c r="NNA8" s="338"/>
      <c r="NNB8" s="338"/>
      <c r="NNC8" s="338"/>
      <c r="NND8" s="338"/>
      <c r="NNE8" s="338"/>
      <c r="NNF8" s="338"/>
      <c r="NNG8" s="338"/>
      <c r="NNH8" s="338"/>
      <c r="NNI8" s="338"/>
      <c r="NNJ8" s="338"/>
      <c r="NNK8" s="338"/>
      <c r="NNL8" s="338"/>
      <c r="NNM8" s="338"/>
      <c r="NNN8" s="338"/>
      <c r="NNO8" s="338"/>
      <c r="NNP8" s="338"/>
      <c r="NNQ8" s="338"/>
      <c r="NNR8" s="338"/>
      <c r="NNS8" s="338"/>
      <c r="NNT8" s="338"/>
      <c r="NNU8" s="338"/>
      <c r="NNV8" s="338"/>
      <c r="NNW8" s="338"/>
      <c r="NNX8" s="338"/>
      <c r="NNY8" s="338"/>
      <c r="NNZ8" s="338"/>
      <c r="NOA8" s="338"/>
      <c r="NOB8" s="338"/>
      <c r="NOC8" s="338"/>
      <c r="NOD8" s="338"/>
      <c r="NOE8" s="338"/>
      <c r="NOF8" s="338"/>
      <c r="NOG8" s="338"/>
      <c r="NOH8" s="338"/>
      <c r="NOI8" s="338"/>
      <c r="NOJ8" s="338"/>
      <c r="NOK8" s="338"/>
      <c r="NOL8" s="338"/>
      <c r="NOM8" s="338"/>
      <c r="NON8" s="338"/>
      <c r="NOO8" s="338"/>
      <c r="NOP8" s="338"/>
      <c r="NOQ8" s="338"/>
      <c r="NOR8" s="338"/>
      <c r="NOS8" s="338"/>
      <c r="NOT8" s="338"/>
      <c r="NOU8" s="338"/>
      <c r="NOV8" s="338"/>
      <c r="NOW8" s="338"/>
      <c r="NOX8" s="338"/>
      <c r="NOY8" s="338"/>
      <c r="NOZ8" s="338"/>
      <c r="NPA8" s="338"/>
      <c r="NPB8" s="338"/>
      <c r="NPC8" s="338"/>
      <c r="NPD8" s="338"/>
      <c r="NPE8" s="338"/>
      <c r="NPF8" s="338"/>
      <c r="NPG8" s="338"/>
      <c r="NPH8" s="338"/>
      <c r="NPI8" s="338"/>
      <c r="NPJ8" s="338"/>
      <c r="NPK8" s="338"/>
      <c r="NPL8" s="338"/>
      <c r="NPM8" s="338"/>
      <c r="NPN8" s="338"/>
      <c r="NPO8" s="338"/>
      <c r="NPP8" s="338"/>
      <c r="NPQ8" s="338"/>
      <c r="NPR8" s="338"/>
      <c r="NPS8" s="338"/>
      <c r="NPT8" s="338"/>
      <c r="NPU8" s="338"/>
      <c r="NPV8" s="338"/>
      <c r="NPW8" s="338"/>
      <c r="NPX8" s="338"/>
      <c r="NPY8" s="338"/>
      <c r="NPZ8" s="338"/>
      <c r="NQA8" s="338"/>
      <c r="NQB8" s="338"/>
      <c r="NQC8" s="338"/>
      <c r="NQD8" s="338"/>
      <c r="NQE8" s="338"/>
      <c r="NQF8" s="338"/>
      <c r="NQG8" s="338"/>
      <c r="NQH8" s="338"/>
      <c r="NQI8" s="338"/>
      <c r="NQJ8" s="338"/>
      <c r="NQK8" s="338"/>
      <c r="NQL8" s="338"/>
      <c r="NQM8" s="338"/>
      <c r="NQN8" s="338"/>
      <c r="NQO8" s="338"/>
      <c r="NQP8" s="338"/>
      <c r="NQQ8" s="338"/>
      <c r="NQR8" s="338"/>
      <c r="NQS8" s="338"/>
      <c r="NQT8" s="338"/>
      <c r="NQU8" s="338"/>
      <c r="NQV8" s="338"/>
      <c r="NQW8" s="338"/>
      <c r="NQX8" s="338"/>
      <c r="NQY8" s="338"/>
      <c r="NQZ8" s="338"/>
      <c r="NRA8" s="338"/>
      <c r="NRB8" s="338"/>
      <c r="NRC8" s="338"/>
      <c r="NRD8" s="338"/>
      <c r="NRE8" s="338"/>
      <c r="NRF8" s="338"/>
      <c r="NRG8" s="338"/>
      <c r="NRH8" s="338"/>
      <c r="NRI8" s="338"/>
      <c r="NRJ8" s="338"/>
      <c r="NRK8" s="338"/>
      <c r="NRL8" s="338"/>
      <c r="NRM8" s="338"/>
      <c r="NRN8" s="338"/>
      <c r="NRO8" s="338"/>
      <c r="NRP8" s="338"/>
      <c r="NRQ8" s="338"/>
      <c r="NRR8" s="338"/>
      <c r="NRS8" s="338"/>
      <c r="NRT8" s="338"/>
      <c r="NRU8" s="338"/>
      <c r="NRV8" s="338"/>
      <c r="NRW8" s="338"/>
      <c r="NRX8" s="338"/>
      <c r="NRY8" s="338"/>
      <c r="NRZ8" s="338"/>
      <c r="NSA8" s="338"/>
      <c r="NSB8" s="338"/>
      <c r="NSC8" s="338"/>
      <c r="NSD8" s="338"/>
      <c r="NSE8" s="338"/>
      <c r="NSF8" s="338"/>
      <c r="NSG8" s="338"/>
      <c r="NSH8" s="338"/>
      <c r="NSI8" s="338"/>
      <c r="NSJ8" s="338"/>
      <c r="NSK8" s="338"/>
      <c r="NSL8" s="338"/>
      <c r="NSM8" s="338"/>
      <c r="NSN8" s="338"/>
      <c r="NSO8" s="338"/>
      <c r="NSP8" s="338"/>
      <c r="NSQ8" s="338"/>
      <c r="NSR8" s="338"/>
      <c r="NSS8" s="338"/>
      <c r="NST8" s="338"/>
      <c r="NSU8" s="338"/>
      <c r="NSV8" s="338"/>
      <c r="NSW8" s="338"/>
      <c r="NSX8" s="338"/>
      <c r="NSY8" s="338"/>
      <c r="NSZ8" s="338"/>
      <c r="NTA8" s="338"/>
      <c r="NTB8" s="338"/>
      <c r="NTC8" s="338"/>
      <c r="NTD8" s="338"/>
      <c r="NTE8" s="338"/>
      <c r="NTF8" s="338"/>
      <c r="NTG8" s="338"/>
      <c r="NTH8" s="338"/>
      <c r="NTI8" s="338"/>
      <c r="NTJ8" s="338"/>
      <c r="NTK8" s="338"/>
      <c r="NTL8" s="338"/>
      <c r="NTM8" s="338"/>
      <c r="NTN8" s="338"/>
      <c r="NTO8" s="338"/>
      <c r="NTP8" s="338"/>
      <c r="NTQ8" s="338"/>
      <c r="NTR8" s="338"/>
      <c r="NTS8" s="338"/>
      <c r="NTT8" s="338"/>
      <c r="NTU8" s="338"/>
      <c r="NTV8" s="338"/>
      <c r="NTW8" s="338"/>
      <c r="NTX8" s="338"/>
      <c r="NTY8" s="338"/>
      <c r="NTZ8" s="338"/>
      <c r="NUA8" s="338"/>
      <c r="NUB8" s="338"/>
      <c r="NUC8" s="338"/>
      <c r="NUD8" s="338"/>
      <c r="NUE8" s="338"/>
      <c r="NUF8" s="338"/>
      <c r="NUG8" s="338"/>
      <c r="NUH8" s="338"/>
      <c r="NUI8" s="338"/>
      <c r="NUJ8" s="338"/>
      <c r="NUK8" s="338"/>
      <c r="NUL8" s="338"/>
      <c r="NUM8" s="338"/>
      <c r="NUN8" s="338"/>
      <c r="NUO8" s="338"/>
      <c r="NUP8" s="338"/>
      <c r="NUQ8" s="338"/>
      <c r="NUR8" s="338"/>
      <c r="NUS8" s="338"/>
      <c r="NUT8" s="338"/>
      <c r="NUU8" s="338"/>
      <c r="NUV8" s="338"/>
      <c r="NUW8" s="338"/>
      <c r="NUX8" s="338"/>
      <c r="NUY8" s="338"/>
      <c r="NUZ8" s="338"/>
      <c r="NVA8" s="338"/>
      <c r="NVB8" s="338"/>
      <c r="NVC8" s="338"/>
      <c r="NVD8" s="338"/>
      <c r="NVE8" s="338"/>
      <c r="NVF8" s="338"/>
      <c r="NVG8" s="338"/>
      <c r="NVH8" s="338"/>
      <c r="NVI8" s="338"/>
      <c r="NVJ8" s="338"/>
      <c r="NVK8" s="338"/>
      <c r="NVL8" s="338"/>
      <c r="NVM8" s="338"/>
      <c r="NVN8" s="338"/>
      <c r="NVO8" s="338"/>
      <c r="NVP8" s="338"/>
      <c r="NVQ8" s="338"/>
      <c r="NVR8" s="338"/>
      <c r="NVS8" s="338"/>
      <c r="NVT8" s="338"/>
      <c r="NVU8" s="338"/>
      <c r="NVV8" s="338"/>
      <c r="NVW8" s="338"/>
      <c r="NVX8" s="338"/>
      <c r="NVY8" s="338"/>
      <c r="NVZ8" s="338"/>
      <c r="NWA8" s="338"/>
      <c r="NWB8" s="338"/>
      <c r="NWC8" s="338"/>
      <c r="NWD8" s="338"/>
      <c r="NWE8" s="338"/>
      <c r="NWF8" s="338"/>
      <c r="NWG8" s="338"/>
      <c r="NWH8" s="338"/>
      <c r="NWI8" s="338"/>
      <c r="NWJ8" s="338"/>
      <c r="NWK8" s="338"/>
      <c r="NWL8" s="338"/>
      <c r="NWM8" s="338"/>
      <c r="NWN8" s="338"/>
      <c r="NWO8" s="338"/>
      <c r="NWP8" s="338"/>
      <c r="NWQ8" s="338"/>
      <c r="NWR8" s="338"/>
      <c r="NWS8" s="338"/>
      <c r="NWT8" s="338"/>
      <c r="NWU8" s="338"/>
      <c r="NWV8" s="338"/>
      <c r="NWW8" s="338"/>
      <c r="NWX8" s="338"/>
      <c r="NWY8" s="338"/>
      <c r="NWZ8" s="338"/>
      <c r="NXA8" s="338"/>
      <c r="NXB8" s="338"/>
      <c r="NXC8" s="338"/>
      <c r="NXD8" s="338"/>
      <c r="NXE8" s="338"/>
      <c r="NXF8" s="338"/>
      <c r="NXG8" s="338"/>
      <c r="NXH8" s="338"/>
      <c r="NXI8" s="338"/>
      <c r="NXJ8" s="338"/>
      <c r="NXK8" s="338"/>
      <c r="NXL8" s="338"/>
      <c r="NXM8" s="338"/>
      <c r="NXN8" s="338"/>
      <c r="NXO8" s="338"/>
      <c r="NXP8" s="338"/>
      <c r="NXQ8" s="338"/>
      <c r="NXR8" s="338"/>
      <c r="NXS8" s="338"/>
      <c r="NXT8" s="338"/>
      <c r="NXU8" s="338"/>
      <c r="NXV8" s="338"/>
      <c r="NXW8" s="338"/>
      <c r="NXX8" s="338"/>
      <c r="NXY8" s="338"/>
      <c r="NXZ8" s="338"/>
      <c r="NYA8" s="338"/>
      <c r="NYB8" s="338"/>
      <c r="NYC8" s="338"/>
      <c r="NYD8" s="338"/>
      <c r="NYE8" s="338"/>
      <c r="NYF8" s="338"/>
      <c r="NYG8" s="338"/>
      <c r="NYH8" s="338"/>
      <c r="NYI8" s="338"/>
      <c r="NYJ8" s="338"/>
      <c r="NYK8" s="338"/>
      <c r="NYL8" s="338"/>
      <c r="NYM8" s="338"/>
      <c r="NYN8" s="338"/>
      <c r="NYO8" s="338"/>
      <c r="NYP8" s="338"/>
      <c r="NYQ8" s="338"/>
      <c r="NYR8" s="338"/>
      <c r="NYS8" s="338"/>
      <c r="NYT8" s="338"/>
      <c r="NYU8" s="338"/>
      <c r="NYV8" s="338"/>
      <c r="NYW8" s="338"/>
      <c r="NYX8" s="338"/>
      <c r="NYY8" s="338"/>
      <c r="NYZ8" s="338"/>
      <c r="NZA8" s="338"/>
      <c r="NZB8" s="338"/>
      <c r="NZC8" s="338"/>
      <c r="NZD8" s="338"/>
      <c r="NZE8" s="338"/>
      <c r="NZF8" s="338"/>
      <c r="NZG8" s="338"/>
      <c r="NZH8" s="338"/>
      <c r="NZI8" s="338"/>
      <c r="NZJ8" s="338"/>
      <c r="NZK8" s="338"/>
      <c r="NZL8" s="338"/>
      <c r="NZM8" s="338"/>
      <c r="NZN8" s="338"/>
      <c r="NZO8" s="338"/>
      <c r="NZP8" s="338"/>
      <c r="NZQ8" s="338"/>
      <c r="NZR8" s="338"/>
      <c r="NZS8" s="338"/>
      <c r="NZT8" s="338"/>
      <c r="NZU8" s="338"/>
      <c r="NZV8" s="338"/>
      <c r="NZW8" s="338"/>
      <c r="NZX8" s="338"/>
      <c r="NZY8" s="338"/>
      <c r="NZZ8" s="338"/>
      <c r="OAA8" s="338"/>
      <c r="OAB8" s="338"/>
      <c r="OAC8" s="338"/>
      <c r="OAD8" s="338"/>
      <c r="OAE8" s="338"/>
      <c r="OAF8" s="338"/>
      <c r="OAG8" s="338"/>
      <c r="OAH8" s="338"/>
      <c r="OAI8" s="338"/>
      <c r="OAJ8" s="338"/>
      <c r="OAK8" s="338"/>
      <c r="OAL8" s="338"/>
      <c r="OAM8" s="338"/>
      <c r="OAN8" s="338"/>
      <c r="OAO8" s="338"/>
      <c r="OAP8" s="338"/>
      <c r="OAQ8" s="338"/>
      <c r="OAR8" s="338"/>
      <c r="OAS8" s="338"/>
      <c r="OAT8" s="338"/>
      <c r="OAU8" s="338"/>
      <c r="OAV8" s="338"/>
      <c r="OAW8" s="338"/>
      <c r="OAX8" s="338"/>
      <c r="OAY8" s="338"/>
      <c r="OAZ8" s="338"/>
      <c r="OBA8" s="338"/>
      <c r="OBB8" s="338"/>
      <c r="OBC8" s="338"/>
      <c r="OBD8" s="338"/>
      <c r="OBE8" s="338"/>
      <c r="OBF8" s="338"/>
      <c r="OBG8" s="338"/>
      <c r="OBH8" s="338"/>
      <c r="OBI8" s="338"/>
      <c r="OBJ8" s="338"/>
      <c r="OBK8" s="338"/>
      <c r="OBL8" s="338"/>
      <c r="OBM8" s="338"/>
      <c r="OBN8" s="338"/>
      <c r="OBO8" s="338"/>
      <c r="OBP8" s="338"/>
      <c r="OBQ8" s="338"/>
      <c r="OBR8" s="338"/>
      <c r="OBS8" s="338"/>
      <c r="OBT8" s="338"/>
      <c r="OBU8" s="338"/>
      <c r="OBV8" s="338"/>
      <c r="OBW8" s="338"/>
      <c r="OBX8" s="338"/>
      <c r="OBY8" s="338"/>
      <c r="OBZ8" s="338"/>
      <c r="OCA8" s="338"/>
      <c r="OCB8" s="338"/>
      <c r="OCC8" s="338"/>
      <c r="OCD8" s="338"/>
      <c r="OCE8" s="338"/>
      <c r="OCF8" s="338"/>
      <c r="OCG8" s="338"/>
      <c r="OCH8" s="338"/>
      <c r="OCI8" s="338"/>
      <c r="OCJ8" s="338"/>
      <c r="OCK8" s="338"/>
      <c r="OCL8" s="338"/>
      <c r="OCM8" s="338"/>
      <c r="OCN8" s="338"/>
      <c r="OCO8" s="338"/>
      <c r="OCP8" s="338"/>
      <c r="OCQ8" s="338"/>
      <c r="OCR8" s="338"/>
      <c r="OCS8" s="338"/>
      <c r="OCT8" s="338"/>
      <c r="OCU8" s="338"/>
      <c r="OCV8" s="338"/>
      <c r="OCW8" s="338"/>
      <c r="OCX8" s="338"/>
      <c r="OCY8" s="338"/>
      <c r="OCZ8" s="338"/>
      <c r="ODA8" s="338"/>
      <c r="ODB8" s="338"/>
      <c r="ODC8" s="338"/>
      <c r="ODD8" s="338"/>
      <c r="ODE8" s="338"/>
      <c r="ODF8" s="338"/>
      <c r="ODG8" s="338"/>
      <c r="ODH8" s="338"/>
      <c r="ODI8" s="338"/>
      <c r="ODJ8" s="338"/>
      <c r="ODK8" s="338"/>
      <c r="ODL8" s="338"/>
      <c r="ODM8" s="338"/>
      <c r="ODN8" s="338"/>
      <c r="ODO8" s="338"/>
      <c r="ODP8" s="338"/>
      <c r="ODQ8" s="338"/>
      <c r="ODR8" s="338"/>
      <c r="ODS8" s="338"/>
      <c r="ODT8" s="338"/>
      <c r="ODU8" s="338"/>
      <c r="ODV8" s="338"/>
      <c r="ODW8" s="338"/>
      <c r="ODX8" s="338"/>
      <c r="ODY8" s="338"/>
      <c r="ODZ8" s="338"/>
      <c r="OEA8" s="338"/>
      <c r="OEB8" s="338"/>
      <c r="OEC8" s="338"/>
      <c r="OED8" s="338"/>
      <c r="OEE8" s="338"/>
      <c r="OEF8" s="338"/>
      <c r="OEG8" s="338"/>
      <c r="OEH8" s="338"/>
      <c r="OEI8" s="338"/>
      <c r="OEJ8" s="338"/>
      <c r="OEK8" s="338"/>
      <c r="OEL8" s="338"/>
      <c r="OEM8" s="338"/>
      <c r="OEN8" s="338"/>
      <c r="OEO8" s="338"/>
      <c r="OEP8" s="338"/>
      <c r="OEQ8" s="338"/>
      <c r="OER8" s="338"/>
      <c r="OES8" s="338"/>
      <c r="OET8" s="338"/>
      <c r="OEU8" s="338"/>
      <c r="OEV8" s="338"/>
      <c r="OEW8" s="338"/>
      <c r="OEX8" s="338"/>
      <c r="OEY8" s="338"/>
      <c r="OEZ8" s="338"/>
      <c r="OFA8" s="338"/>
      <c r="OFB8" s="338"/>
      <c r="OFC8" s="338"/>
      <c r="OFD8" s="338"/>
      <c r="OFE8" s="338"/>
      <c r="OFF8" s="338"/>
      <c r="OFG8" s="338"/>
      <c r="OFH8" s="338"/>
      <c r="OFI8" s="338"/>
      <c r="OFJ8" s="338"/>
      <c r="OFK8" s="338"/>
      <c r="OFL8" s="338"/>
      <c r="OFM8" s="338"/>
      <c r="OFN8" s="338"/>
      <c r="OFO8" s="338"/>
      <c r="OFP8" s="338"/>
      <c r="OFQ8" s="338"/>
      <c r="OFR8" s="338"/>
      <c r="OFS8" s="338"/>
      <c r="OFT8" s="338"/>
      <c r="OFU8" s="338"/>
      <c r="OFV8" s="338"/>
      <c r="OFW8" s="338"/>
      <c r="OFX8" s="338"/>
      <c r="OFY8" s="338"/>
      <c r="OFZ8" s="338"/>
      <c r="OGA8" s="338"/>
      <c r="OGB8" s="338"/>
      <c r="OGC8" s="338"/>
      <c r="OGD8" s="338"/>
      <c r="OGE8" s="338"/>
      <c r="OGF8" s="338"/>
      <c r="OGG8" s="338"/>
      <c r="OGH8" s="338"/>
      <c r="OGI8" s="338"/>
      <c r="OGJ8" s="338"/>
      <c r="OGK8" s="338"/>
      <c r="OGL8" s="338"/>
      <c r="OGM8" s="338"/>
      <c r="OGN8" s="338"/>
      <c r="OGO8" s="338"/>
      <c r="OGP8" s="338"/>
      <c r="OGQ8" s="338"/>
      <c r="OGR8" s="338"/>
      <c r="OGS8" s="338"/>
      <c r="OGT8" s="338"/>
      <c r="OGU8" s="338"/>
      <c r="OGV8" s="338"/>
      <c r="OGW8" s="338"/>
      <c r="OGX8" s="338"/>
      <c r="OGY8" s="338"/>
      <c r="OGZ8" s="338"/>
      <c r="OHA8" s="338"/>
      <c r="OHB8" s="338"/>
      <c r="OHC8" s="338"/>
      <c r="OHD8" s="338"/>
      <c r="OHE8" s="338"/>
      <c r="OHF8" s="338"/>
      <c r="OHG8" s="338"/>
      <c r="OHH8" s="338"/>
      <c r="OHI8" s="338"/>
      <c r="OHJ8" s="338"/>
      <c r="OHK8" s="338"/>
      <c r="OHL8" s="338"/>
      <c r="OHM8" s="338"/>
      <c r="OHN8" s="338"/>
      <c r="OHO8" s="338"/>
      <c r="OHP8" s="338"/>
      <c r="OHQ8" s="338"/>
      <c r="OHR8" s="338"/>
      <c r="OHS8" s="338"/>
      <c r="OHT8" s="338"/>
      <c r="OHU8" s="338"/>
      <c r="OHV8" s="338"/>
      <c r="OHW8" s="338"/>
      <c r="OHX8" s="338"/>
      <c r="OHY8" s="338"/>
      <c r="OHZ8" s="338"/>
      <c r="OIA8" s="338"/>
      <c r="OIB8" s="338"/>
      <c r="OIC8" s="338"/>
      <c r="OID8" s="338"/>
      <c r="OIE8" s="338"/>
      <c r="OIF8" s="338"/>
      <c r="OIG8" s="338"/>
      <c r="OIH8" s="338"/>
      <c r="OII8" s="338"/>
      <c r="OIJ8" s="338"/>
      <c r="OIK8" s="338"/>
      <c r="OIL8" s="338"/>
      <c r="OIM8" s="338"/>
      <c r="OIN8" s="338"/>
      <c r="OIO8" s="338"/>
      <c r="OIP8" s="338"/>
      <c r="OIQ8" s="338"/>
      <c r="OIR8" s="338"/>
      <c r="OIS8" s="338"/>
      <c r="OIT8" s="338"/>
      <c r="OIU8" s="338"/>
      <c r="OIV8" s="338"/>
      <c r="OIW8" s="338"/>
      <c r="OIX8" s="338"/>
      <c r="OIY8" s="338"/>
      <c r="OIZ8" s="338"/>
      <c r="OJA8" s="338"/>
      <c r="OJB8" s="338"/>
      <c r="OJC8" s="338"/>
      <c r="OJD8" s="338"/>
      <c r="OJE8" s="338"/>
      <c r="OJF8" s="338"/>
      <c r="OJG8" s="338"/>
      <c r="OJH8" s="338"/>
      <c r="OJI8" s="338"/>
      <c r="OJJ8" s="338"/>
      <c r="OJK8" s="338"/>
      <c r="OJL8" s="338"/>
      <c r="OJM8" s="338"/>
      <c r="OJN8" s="338"/>
      <c r="OJO8" s="338"/>
      <c r="OJP8" s="338"/>
      <c r="OJQ8" s="338"/>
      <c r="OJR8" s="338"/>
      <c r="OJS8" s="338"/>
      <c r="OJT8" s="338"/>
      <c r="OJU8" s="338"/>
      <c r="OJV8" s="338"/>
      <c r="OJW8" s="338"/>
      <c r="OJX8" s="338"/>
      <c r="OJY8" s="338"/>
      <c r="OJZ8" s="338"/>
      <c r="OKA8" s="338"/>
      <c r="OKB8" s="338"/>
      <c r="OKC8" s="338"/>
      <c r="OKD8" s="338"/>
      <c r="OKE8" s="338"/>
      <c r="OKF8" s="338"/>
      <c r="OKG8" s="338"/>
      <c r="OKH8" s="338"/>
      <c r="OKI8" s="338"/>
      <c r="OKJ8" s="338"/>
      <c r="OKK8" s="338"/>
      <c r="OKL8" s="338"/>
      <c r="OKM8" s="338"/>
      <c r="OKN8" s="338"/>
      <c r="OKO8" s="338"/>
      <c r="OKP8" s="338"/>
      <c r="OKQ8" s="338"/>
      <c r="OKR8" s="338"/>
      <c r="OKS8" s="338"/>
      <c r="OKT8" s="338"/>
      <c r="OKU8" s="338"/>
      <c r="OKV8" s="338"/>
      <c r="OKW8" s="338"/>
      <c r="OKX8" s="338"/>
      <c r="OKY8" s="338"/>
      <c r="OKZ8" s="338"/>
      <c r="OLA8" s="338"/>
      <c r="OLB8" s="338"/>
      <c r="OLC8" s="338"/>
      <c r="OLD8" s="338"/>
      <c r="OLE8" s="338"/>
      <c r="OLF8" s="338"/>
      <c r="OLG8" s="338"/>
      <c r="OLH8" s="338"/>
      <c r="OLI8" s="338"/>
      <c r="OLJ8" s="338"/>
      <c r="OLK8" s="338"/>
      <c r="OLL8" s="338"/>
      <c r="OLM8" s="338"/>
      <c r="OLN8" s="338"/>
      <c r="OLO8" s="338"/>
      <c r="OLP8" s="338"/>
      <c r="OLQ8" s="338"/>
      <c r="OLR8" s="338"/>
      <c r="OLS8" s="338"/>
      <c r="OLT8" s="338"/>
      <c r="OLU8" s="338"/>
      <c r="OLV8" s="338"/>
      <c r="OLW8" s="338"/>
      <c r="OLX8" s="338"/>
      <c r="OLY8" s="338"/>
      <c r="OLZ8" s="338"/>
      <c r="OMA8" s="338"/>
      <c r="OMB8" s="338"/>
      <c r="OMC8" s="338"/>
      <c r="OMD8" s="338"/>
      <c r="OME8" s="338"/>
      <c r="OMF8" s="338"/>
      <c r="OMG8" s="338"/>
      <c r="OMH8" s="338"/>
      <c r="OMI8" s="338"/>
      <c r="OMJ8" s="338"/>
      <c r="OMK8" s="338"/>
      <c r="OML8" s="338"/>
      <c r="OMM8" s="338"/>
      <c r="OMN8" s="338"/>
      <c r="OMO8" s="338"/>
      <c r="OMP8" s="338"/>
      <c r="OMQ8" s="338"/>
      <c r="OMR8" s="338"/>
      <c r="OMS8" s="338"/>
      <c r="OMT8" s="338"/>
      <c r="OMU8" s="338"/>
      <c r="OMV8" s="338"/>
      <c r="OMW8" s="338"/>
      <c r="OMX8" s="338"/>
      <c r="OMY8" s="338"/>
      <c r="OMZ8" s="338"/>
      <c r="ONA8" s="338"/>
      <c r="ONB8" s="338"/>
      <c r="ONC8" s="338"/>
      <c r="OND8" s="338"/>
      <c r="ONE8" s="338"/>
      <c r="ONF8" s="338"/>
      <c r="ONG8" s="338"/>
      <c r="ONH8" s="338"/>
      <c r="ONI8" s="338"/>
      <c r="ONJ8" s="338"/>
      <c r="ONK8" s="338"/>
      <c r="ONL8" s="338"/>
      <c r="ONM8" s="338"/>
      <c r="ONN8" s="338"/>
      <c r="ONO8" s="338"/>
      <c r="ONP8" s="338"/>
      <c r="ONQ8" s="338"/>
      <c r="ONR8" s="338"/>
      <c r="ONS8" s="338"/>
      <c r="ONT8" s="338"/>
      <c r="ONU8" s="338"/>
      <c r="ONV8" s="338"/>
      <c r="ONW8" s="338"/>
      <c r="ONX8" s="338"/>
      <c r="ONY8" s="338"/>
      <c r="ONZ8" s="338"/>
      <c r="OOA8" s="338"/>
      <c r="OOB8" s="338"/>
      <c r="OOC8" s="338"/>
      <c r="OOD8" s="338"/>
      <c r="OOE8" s="338"/>
      <c r="OOF8" s="338"/>
      <c r="OOG8" s="338"/>
      <c r="OOH8" s="338"/>
      <c r="OOI8" s="338"/>
      <c r="OOJ8" s="338"/>
      <c r="OOK8" s="338"/>
      <c r="OOL8" s="338"/>
      <c r="OOM8" s="338"/>
      <c r="OON8" s="338"/>
      <c r="OOO8" s="338"/>
      <c r="OOP8" s="338"/>
      <c r="OOQ8" s="338"/>
      <c r="OOR8" s="338"/>
      <c r="OOS8" s="338"/>
      <c r="OOT8" s="338"/>
      <c r="OOU8" s="338"/>
      <c r="OOV8" s="338"/>
      <c r="OOW8" s="338"/>
      <c r="OOX8" s="338"/>
      <c r="OOY8" s="338"/>
      <c r="OOZ8" s="338"/>
      <c r="OPA8" s="338"/>
      <c r="OPB8" s="338"/>
      <c r="OPC8" s="338"/>
      <c r="OPD8" s="338"/>
      <c r="OPE8" s="338"/>
      <c r="OPF8" s="338"/>
      <c r="OPG8" s="338"/>
      <c r="OPH8" s="338"/>
      <c r="OPI8" s="338"/>
      <c r="OPJ8" s="338"/>
      <c r="OPK8" s="338"/>
      <c r="OPL8" s="338"/>
      <c r="OPM8" s="338"/>
      <c r="OPN8" s="338"/>
      <c r="OPO8" s="338"/>
      <c r="OPP8" s="338"/>
      <c r="OPQ8" s="338"/>
      <c r="OPR8" s="338"/>
      <c r="OPS8" s="338"/>
      <c r="OPT8" s="338"/>
      <c r="OPU8" s="338"/>
      <c r="OPV8" s="338"/>
      <c r="OPW8" s="338"/>
      <c r="OPX8" s="338"/>
      <c r="OPY8" s="338"/>
      <c r="OPZ8" s="338"/>
      <c r="OQA8" s="338"/>
      <c r="OQB8" s="338"/>
      <c r="OQC8" s="338"/>
      <c r="OQD8" s="338"/>
      <c r="OQE8" s="338"/>
      <c r="OQF8" s="338"/>
      <c r="OQG8" s="338"/>
      <c r="OQH8" s="338"/>
      <c r="OQI8" s="338"/>
      <c r="OQJ8" s="338"/>
      <c r="OQK8" s="338"/>
      <c r="OQL8" s="338"/>
      <c r="OQM8" s="338"/>
      <c r="OQN8" s="338"/>
      <c r="OQO8" s="338"/>
      <c r="OQP8" s="338"/>
      <c r="OQQ8" s="338"/>
      <c r="OQR8" s="338"/>
      <c r="OQS8" s="338"/>
      <c r="OQT8" s="338"/>
      <c r="OQU8" s="338"/>
      <c r="OQV8" s="338"/>
      <c r="OQW8" s="338"/>
      <c r="OQX8" s="338"/>
      <c r="OQY8" s="338"/>
      <c r="OQZ8" s="338"/>
      <c r="ORA8" s="338"/>
      <c r="ORB8" s="338"/>
      <c r="ORC8" s="338"/>
      <c r="ORD8" s="338"/>
      <c r="ORE8" s="338"/>
      <c r="ORF8" s="338"/>
      <c r="ORG8" s="338"/>
      <c r="ORH8" s="338"/>
      <c r="ORI8" s="338"/>
      <c r="ORJ8" s="338"/>
      <c r="ORK8" s="338"/>
      <c r="ORL8" s="338"/>
      <c r="ORM8" s="338"/>
      <c r="ORN8" s="338"/>
      <c r="ORO8" s="338"/>
      <c r="ORP8" s="338"/>
      <c r="ORQ8" s="338"/>
      <c r="ORR8" s="338"/>
      <c r="ORS8" s="338"/>
      <c r="ORT8" s="338"/>
      <c r="ORU8" s="338"/>
      <c r="ORV8" s="338"/>
      <c r="ORW8" s="338"/>
      <c r="ORX8" s="338"/>
      <c r="ORY8" s="338"/>
      <c r="ORZ8" s="338"/>
      <c r="OSA8" s="338"/>
      <c r="OSB8" s="338"/>
      <c r="OSC8" s="338"/>
      <c r="OSD8" s="338"/>
      <c r="OSE8" s="338"/>
      <c r="OSF8" s="338"/>
      <c r="OSG8" s="338"/>
      <c r="OSH8" s="338"/>
      <c r="OSI8" s="338"/>
      <c r="OSJ8" s="338"/>
      <c r="OSK8" s="338"/>
      <c r="OSL8" s="338"/>
      <c r="OSM8" s="338"/>
      <c r="OSN8" s="338"/>
      <c r="OSO8" s="338"/>
      <c r="OSP8" s="338"/>
      <c r="OSQ8" s="338"/>
      <c r="OSR8" s="338"/>
      <c r="OSS8" s="338"/>
      <c r="OST8" s="338"/>
      <c r="OSU8" s="338"/>
      <c r="OSV8" s="338"/>
      <c r="OSW8" s="338"/>
      <c r="OSX8" s="338"/>
      <c r="OSY8" s="338"/>
      <c r="OSZ8" s="338"/>
      <c r="OTA8" s="338"/>
      <c r="OTB8" s="338"/>
      <c r="OTC8" s="338"/>
      <c r="OTD8" s="338"/>
      <c r="OTE8" s="338"/>
      <c r="OTF8" s="338"/>
      <c r="OTG8" s="338"/>
      <c r="OTH8" s="338"/>
      <c r="OTI8" s="338"/>
      <c r="OTJ8" s="338"/>
      <c r="OTK8" s="338"/>
      <c r="OTL8" s="338"/>
      <c r="OTM8" s="338"/>
      <c r="OTN8" s="338"/>
      <c r="OTO8" s="338"/>
      <c r="OTP8" s="338"/>
      <c r="OTQ8" s="338"/>
      <c r="OTR8" s="338"/>
      <c r="OTS8" s="338"/>
      <c r="OTT8" s="338"/>
      <c r="OTU8" s="338"/>
      <c r="OTV8" s="338"/>
      <c r="OTW8" s="338"/>
      <c r="OTX8" s="338"/>
      <c r="OTY8" s="338"/>
      <c r="OTZ8" s="338"/>
      <c r="OUA8" s="338"/>
      <c r="OUB8" s="338"/>
      <c r="OUC8" s="338"/>
      <c r="OUD8" s="338"/>
      <c r="OUE8" s="338"/>
      <c r="OUF8" s="338"/>
      <c r="OUG8" s="338"/>
      <c r="OUH8" s="338"/>
      <c r="OUI8" s="338"/>
      <c r="OUJ8" s="338"/>
      <c r="OUK8" s="338"/>
      <c r="OUL8" s="338"/>
      <c r="OUM8" s="338"/>
      <c r="OUN8" s="338"/>
      <c r="OUO8" s="338"/>
      <c r="OUP8" s="338"/>
      <c r="OUQ8" s="338"/>
      <c r="OUR8" s="338"/>
      <c r="OUS8" s="338"/>
      <c r="OUT8" s="338"/>
      <c r="OUU8" s="338"/>
      <c r="OUV8" s="338"/>
      <c r="OUW8" s="338"/>
      <c r="OUX8" s="338"/>
      <c r="OUY8" s="338"/>
      <c r="OUZ8" s="338"/>
      <c r="OVA8" s="338"/>
      <c r="OVB8" s="338"/>
      <c r="OVC8" s="338"/>
      <c r="OVD8" s="338"/>
      <c r="OVE8" s="338"/>
      <c r="OVF8" s="338"/>
      <c r="OVG8" s="338"/>
      <c r="OVH8" s="338"/>
      <c r="OVI8" s="338"/>
      <c r="OVJ8" s="338"/>
      <c r="OVK8" s="338"/>
      <c r="OVL8" s="338"/>
      <c r="OVM8" s="338"/>
      <c r="OVN8" s="338"/>
      <c r="OVO8" s="338"/>
      <c r="OVP8" s="338"/>
      <c r="OVQ8" s="338"/>
      <c r="OVR8" s="338"/>
      <c r="OVS8" s="338"/>
      <c r="OVT8" s="338"/>
      <c r="OVU8" s="338"/>
      <c r="OVV8" s="338"/>
      <c r="OVW8" s="338"/>
      <c r="OVX8" s="338"/>
      <c r="OVY8" s="338"/>
      <c r="OVZ8" s="338"/>
      <c r="OWA8" s="338"/>
      <c r="OWB8" s="338"/>
      <c r="OWC8" s="338"/>
      <c r="OWD8" s="338"/>
      <c r="OWE8" s="338"/>
      <c r="OWF8" s="338"/>
      <c r="OWG8" s="338"/>
      <c r="OWH8" s="338"/>
      <c r="OWI8" s="338"/>
      <c r="OWJ8" s="338"/>
      <c r="OWK8" s="338"/>
      <c r="OWL8" s="338"/>
      <c r="OWM8" s="338"/>
      <c r="OWN8" s="338"/>
      <c r="OWO8" s="338"/>
      <c r="OWP8" s="338"/>
      <c r="OWQ8" s="338"/>
      <c r="OWR8" s="338"/>
      <c r="OWS8" s="338"/>
      <c r="OWT8" s="338"/>
      <c r="OWU8" s="338"/>
      <c r="OWV8" s="338"/>
      <c r="OWW8" s="338"/>
      <c r="OWX8" s="338"/>
      <c r="OWY8" s="338"/>
      <c r="OWZ8" s="338"/>
      <c r="OXA8" s="338"/>
      <c r="OXB8" s="338"/>
      <c r="OXC8" s="338"/>
      <c r="OXD8" s="338"/>
      <c r="OXE8" s="338"/>
      <c r="OXF8" s="338"/>
      <c r="OXG8" s="338"/>
      <c r="OXH8" s="338"/>
      <c r="OXI8" s="338"/>
      <c r="OXJ8" s="338"/>
      <c r="OXK8" s="338"/>
      <c r="OXL8" s="338"/>
      <c r="OXM8" s="338"/>
      <c r="OXN8" s="338"/>
      <c r="OXO8" s="338"/>
      <c r="OXP8" s="338"/>
      <c r="OXQ8" s="338"/>
      <c r="OXR8" s="338"/>
      <c r="OXS8" s="338"/>
      <c r="OXT8" s="338"/>
      <c r="OXU8" s="338"/>
      <c r="OXV8" s="338"/>
      <c r="OXW8" s="338"/>
      <c r="OXX8" s="338"/>
      <c r="OXY8" s="338"/>
      <c r="OXZ8" s="338"/>
      <c r="OYA8" s="338"/>
      <c r="OYB8" s="338"/>
      <c r="OYC8" s="338"/>
      <c r="OYD8" s="338"/>
      <c r="OYE8" s="338"/>
      <c r="OYF8" s="338"/>
      <c r="OYG8" s="338"/>
      <c r="OYH8" s="338"/>
      <c r="OYI8" s="338"/>
      <c r="OYJ8" s="338"/>
      <c r="OYK8" s="338"/>
      <c r="OYL8" s="338"/>
      <c r="OYM8" s="338"/>
      <c r="OYN8" s="338"/>
      <c r="OYO8" s="338"/>
      <c r="OYP8" s="338"/>
      <c r="OYQ8" s="338"/>
      <c r="OYR8" s="338"/>
      <c r="OYS8" s="338"/>
      <c r="OYT8" s="338"/>
      <c r="OYU8" s="338"/>
      <c r="OYV8" s="338"/>
      <c r="OYW8" s="338"/>
      <c r="OYX8" s="338"/>
      <c r="OYY8" s="338"/>
      <c r="OYZ8" s="338"/>
      <c r="OZA8" s="338"/>
      <c r="OZB8" s="338"/>
      <c r="OZC8" s="338"/>
      <c r="OZD8" s="338"/>
      <c r="OZE8" s="338"/>
      <c r="OZF8" s="338"/>
      <c r="OZG8" s="338"/>
      <c r="OZH8" s="338"/>
      <c r="OZI8" s="338"/>
      <c r="OZJ8" s="338"/>
      <c r="OZK8" s="338"/>
      <c r="OZL8" s="338"/>
      <c r="OZM8" s="338"/>
      <c r="OZN8" s="338"/>
      <c r="OZO8" s="338"/>
      <c r="OZP8" s="338"/>
      <c r="OZQ8" s="338"/>
      <c r="OZR8" s="338"/>
      <c r="OZS8" s="338"/>
      <c r="OZT8" s="338"/>
      <c r="OZU8" s="338"/>
      <c r="OZV8" s="338"/>
      <c r="OZW8" s="338"/>
      <c r="OZX8" s="338"/>
      <c r="OZY8" s="338"/>
      <c r="OZZ8" s="338"/>
      <c r="PAA8" s="338"/>
      <c r="PAB8" s="338"/>
      <c r="PAC8" s="338"/>
      <c r="PAD8" s="338"/>
      <c r="PAE8" s="338"/>
      <c r="PAF8" s="338"/>
      <c r="PAG8" s="338"/>
      <c r="PAH8" s="338"/>
      <c r="PAI8" s="338"/>
      <c r="PAJ8" s="338"/>
      <c r="PAK8" s="338"/>
      <c r="PAL8" s="338"/>
      <c r="PAM8" s="338"/>
      <c r="PAN8" s="338"/>
      <c r="PAO8" s="338"/>
      <c r="PAP8" s="338"/>
      <c r="PAQ8" s="338"/>
      <c r="PAR8" s="338"/>
      <c r="PAS8" s="338"/>
      <c r="PAT8" s="338"/>
      <c r="PAU8" s="338"/>
      <c r="PAV8" s="338"/>
      <c r="PAW8" s="338"/>
      <c r="PAX8" s="338"/>
      <c r="PAY8" s="338"/>
      <c r="PAZ8" s="338"/>
      <c r="PBA8" s="338"/>
      <c r="PBB8" s="338"/>
      <c r="PBC8" s="338"/>
      <c r="PBD8" s="338"/>
      <c r="PBE8" s="338"/>
      <c r="PBF8" s="338"/>
      <c r="PBG8" s="338"/>
      <c r="PBH8" s="338"/>
      <c r="PBI8" s="338"/>
      <c r="PBJ8" s="338"/>
      <c r="PBK8" s="338"/>
      <c r="PBL8" s="338"/>
      <c r="PBM8" s="338"/>
      <c r="PBN8" s="338"/>
      <c r="PBO8" s="338"/>
      <c r="PBP8" s="338"/>
      <c r="PBQ8" s="338"/>
      <c r="PBR8" s="338"/>
      <c r="PBS8" s="338"/>
      <c r="PBT8" s="338"/>
      <c r="PBU8" s="338"/>
      <c r="PBV8" s="338"/>
      <c r="PBW8" s="338"/>
      <c r="PBX8" s="338"/>
      <c r="PBY8" s="338"/>
      <c r="PBZ8" s="338"/>
      <c r="PCA8" s="338"/>
      <c r="PCB8" s="338"/>
      <c r="PCC8" s="338"/>
      <c r="PCD8" s="338"/>
      <c r="PCE8" s="338"/>
      <c r="PCF8" s="338"/>
      <c r="PCG8" s="338"/>
      <c r="PCH8" s="338"/>
      <c r="PCI8" s="338"/>
      <c r="PCJ8" s="338"/>
      <c r="PCK8" s="338"/>
      <c r="PCL8" s="338"/>
      <c r="PCM8" s="338"/>
      <c r="PCN8" s="338"/>
      <c r="PCO8" s="338"/>
      <c r="PCP8" s="338"/>
      <c r="PCQ8" s="338"/>
      <c r="PCR8" s="338"/>
      <c r="PCS8" s="338"/>
      <c r="PCT8" s="338"/>
      <c r="PCU8" s="338"/>
      <c r="PCV8" s="338"/>
      <c r="PCW8" s="338"/>
      <c r="PCX8" s="338"/>
      <c r="PCY8" s="338"/>
      <c r="PCZ8" s="338"/>
      <c r="PDA8" s="338"/>
      <c r="PDB8" s="338"/>
      <c r="PDC8" s="338"/>
      <c r="PDD8" s="338"/>
      <c r="PDE8" s="338"/>
      <c r="PDF8" s="338"/>
      <c r="PDG8" s="338"/>
      <c r="PDH8" s="338"/>
      <c r="PDI8" s="338"/>
      <c r="PDJ8" s="338"/>
      <c r="PDK8" s="338"/>
      <c r="PDL8" s="338"/>
      <c r="PDM8" s="338"/>
      <c r="PDN8" s="338"/>
      <c r="PDO8" s="338"/>
      <c r="PDP8" s="338"/>
      <c r="PDQ8" s="338"/>
      <c r="PDR8" s="338"/>
      <c r="PDS8" s="338"/>
      <c r="PDT8" s="338"/>
      <c r="PDU8" s="338"/>
      <c r="PDV8" s="338"/>
      <c r="PDW8" s="338"/>
      <c r="PDX8" s="338"/>
      <c r="PDY8" s="338"/>
      <c r="PDZ8" s="338"/>
      <c r="PEA8" s="338"/>
      <c r="PEB8" s="338"/>
      <c r="PEC8" s="338"/>
      <c r="PED8" s="338"/>
      <c r="PEE8" s="338"/>
      <c r="PEF8" s="338"/>
      <c r="PEG8" s="338"/>
      <c r="PEH8" s="338"/>
      <c r="PEI8" s="338"/>
      <c r="PEJ8" s="338"/>
      <c r="PEK8" s="338"/>
      <c r="PEL8" s="338"/>
      <c r="PEM8" s="338"/>
      <c r="PEN8" s="338"/>
      <c r="PEO8" s="338"/>
      <c r="PEP8" s="338"/>
      <c r="PEQ8" s="338"/>
      <c r="PER8" s="338"/>
      <c r="PES8" s="338"/>
      <c r="PET8" s="338"/>
      <c r="PEU8" s="338"/>
      <c r="PEV8" s="338"/>
      <c r="PEW8" s="338"/>
      <c r="PEX8" s="338"/>
      <c r="PEY8" s="338"/>
      <c r="PEZ8" s="338"/>
      <c r="PFA8" s="338"/>
      <c r="PFB8" s="338"/>
      <c r="PFC8" s="338"/>
      <c r="PFD8" s="338"/>
      <c r="PFE8" s="338"/>
      <c r="PFF8" s="338"/>
      <c r="PFG8" s="338"/>
      <c r="PFH8" s="338"/>
      <c r="PFI8" s="338"/>
      <c r="PFJ8" s="338"/>
      <c r="PFK8" s="338"/>
      <c r="PFL8" s="338"/>
      <c r="PFM8" s="338"/>
      <c r="PFN8" s="338"/>
      <c r="PFO8" s="338"/>
      <c r="PFP8" s="338"/>
      <c r="PFQ8" s="338"/>
      <c r="PFR8" s="338"/>
      <c r="PFS8" s="338"/>
      <c r="PFT8" s="338"/>
      <c r="PFU8" s="338"/>
      <c r="PFV8" s="338"/>
      <c r="PFW8" s="338"/>
      <c r="PFX8" s="338"/>
      <c r="PFY8" s="338"/>
      <c r="PFZ8" s="338"/>
      <c r="PGA8" s="338"/>
      <c r="PGB8" s="338"/>
      <c r="PGC8" s="338"/>
      <c r="PGD8" s="338"/>
      <c r="PGE8" s="338"/>
      <c r="PGF8" s="338"/>
      <c r="PGG8" s="338"/>
      <c r="PGH8" s="338"/>
      <c r="PGI8" s="338"/>
      <c r="PGJ8" s="338"/>
      <c r="PGK8" s="338"/>
      <c r="PGL8" s="338"/>
      <c r="PGM8" s="338"/>
      <c r="PGN8" s="338"/>
      <c r="PGO8" s="338"/>
      <c r="PGP8" s="338"/>
      <c r="PGQ8" s="338"/>
      <c r="PGR8" s="338"/>
      <c r="PGS8" s="338"/>
      <c r="PGT8" s="338"/>
      <c r="PGU8" s="338"/>
      <c r="PGV8" s="338"/>
      <c r="PGW8" s="338"/>
      <c r="PGX8" s="338"/>
      <c r="PGY8" s="338"/>
      <c r="PGZ8" s="338"/>
      <c r="PHA8" s="338"/>
      <c r="PHB8" s="338"/>
      <c r="PHC8" s="338"/>
      <c r="PHD8" s="338"/>
      <c r="PHE8" s="338"/>
      <c r="PHF8" s="338"/>
      <c r="PHG8" s="338"/>
      <c r="PHH8" s="338"/>
      <c r="PHI8" s="338"/>
      <c r="PHJ8" s="338"/>
      <c r="PHK8" s="338"/>
      <c r="PHL8" s="338"/>
      <c r="PHM8" s="338"/>
      <c r="PHN8" s="338"/>
      <c r="PHO8" s="338"/>
      <c r="PHP8" s="338"/>
      <c r="PHQ8" s="338"/>
      <c r="PHR8" s="338"/>
      <c r="PHS8" s="338"/>
      <c r="PHT8" s="338"/>
      <c r="PHU8" s="338"/>
      <c r="PHV8" s="338"/>
      <c r="PHW8" s="338"/>
      <c r="PHX8" s="338"/>
      <c r="PHY8" s="338"/>
      <c r="PHZ8" s="338"/>
      <c r="PIA8" s="338"/>
      <c r="PIB8" s="338"/>
      <c r="PIC8" s="338"/>
      <c r="PID8" s="338"/>
      <c r="PIE8" s="338"/>
      <c r="PIF8" s="338"/>
      <c r="PIG8" s="338"/>
      <c r="PIH8" s="338"/>
      <c r="PII8" s="338"/>
      <c r="PIJ8" s="338"/>
      <c r="PIK8" s="338"/>
      <c r="PIL8" s="338"/>
      <c r="PIM8" s="338"/>
      <c r="PIN8" s="338"/>
      <c r="PIO8" s="338"/>
      <c r="PIP8" s="338"/>
      <c r="PIQ8" s="338"/>
      <c r="PIR8" s="338"/>
      <c r="PIS8" s="338"/>
      <c r="PIT8" s="338"/>
      <c r="PIU8" s="338"/>
      <c r="PIV8" s="338"/>
      <c r="PIW8" s="338"/>
      <c r="PIX8" s="338"/>
      <c r="PIY8" s="338"/>
      <c r="PIZ8" s="338"/>
      <c r="PJA8" s="338"/>
      <c r="PJB8" s="338"/>
      <c r="PJC8" s="338"/>
      <c r="PJD8" s="338"/>
      <c r="PJE8" s="338"/>
      <c r="PJF8" s="338"/>
      <c r="PJG8" s="338"/>
      <c r="PJH8" s="338"/>
      <c r="PJI8" s="338"/>
      <c r="PJJ8" s="338"/>
      <c r="PJK8" s="338"/>
      <c r="PJL8" s="338"/>
      <c r="PJM8" s="338"/>
      <c r="PJN8" s="338"/>
      <c r="PJO8" s="338"/>
      <c r="PJP8" s="338"/>
      <c r="PJQ8" s="338"/>
      <c r="PJR8" s="338"/>
      <c r="PJS8" s="338"/>
      <c r="PJT8" s="338"/>
      <c r="PJU8" s="338"/>
      <c r="PJV8" s="338"/>
      <c r="PJW8" s="338"/>
      <c r="PJX8" s="338"/>
      <c r="PJY8" s="338"/>
      <c r="PJZ8" s="338"/>
      <c r="PKA8" s="338"/>
      <c r="PKB8" s="338"/>
      <c r="PKC8" s="338"/>
      <c r="PKD8" s="338"/>
      <c r="PKE8" s="338"/>
      <c r="PKF8" s="338"/>
      <c r="PKG8" s="338"/>
      <c r="PKH8" s="338"/>
      <c r="PKI8" s="338"/>
      <c r="PKJ8" s="338"/>
      <c r="PKK8" s="338"/>
      <c r="PKL8" s="338"/>
      <c r="PKM8" s="338"/>
      <c r="PKN8" s="338"/>
      <c r="PKO8" s="338"/>
      <c r="PKP8" s="338"/>
      <c r="PKQ8" s="338"/>
      <c r="PKR8" s="338"/>
      <c r="PKS8" s="338"/>
      <c r="PKT8" s="338"/>
      <c r="PKU8" s="338"/>
      <c r="PKV8" s="338"/>
      <c r="PKW8" s="338"/>
      <c r="PKX8" s="338"/>
      <c r="PKY8" s="338"/>
      <c r="PKZ8" s="338"/>
      <c r="PLA8" s="338"/>
      <c r="PLB8" s="338"/>
      <c r="PLC8" s="338"/>
      <c r="PLD8" s="338"/>
      <c r="PLE8" s="338"/>
      <c r="PLF8" s="338"/>
      <c r="PLG8" s="338"/>
      <c r="PLH8" s="338"/>
      <c r="PLI8" s="338"/>
      <c r="PLJ8" s="338"/>
      <c r="PLK8" s="338"/>
      <c r="PLL8" s="338"/>
      <c r="PLM8" s="338"/>
      <c r="PLN8" s="338"/>
      <c r="PLO8" s="338"/>
      <c r="PLP8" s="338"/>
      <c r="PLQ8" s="338"/>
      <c r="PLR8" s="338"/>
      <c r="PLS8" s="338"/>
      <c r="PLT8" s="338"/>
      <c r="PLU8" s="338"/>
      <c r="PLV8" s="338"/>
      <c r="PLW8" s="338"/>
      <c r="PLX8" s="338"/>
      <c r="PLY8" s="338"/>
      <c r="PLZ8" s="338"/>
      <c r="PMA8" s="338"/>
      <c r="PMB8" s="338"/>
      <c r="PMC8" s="338"/>
      <c r="PMD8" s="338"/>
      <c r="PME8" s="338"/>
      <c r="PMF8" s="338"/>
      <c r="PMG8" s="338"/>
      <c r="PMH8" s="338"/>
      <c r="PMI8" s="338"/>
      <c r="PMJ8" s="338"/>
      <c r="PMK8" s="338"/>
      <c r="PML8" s="338"/>
      <c r="PMM8" s="338"/>
      <c r="PMN8" s="338"/>
      <c r="PMO8" s="338"/>
      <c r="PMP8" s="338"/>
      <c r="PMQ8" s="338"/>
      <c r="PMR8" s="338"/>
      <c r="PMS8" s="338"/>
      <c r="PMT8" s="338"/>
      <c r="PMU8" s="338"/>
      <c r="PMV8" s="338"/>
      <c r="PMW8" s="338"/>
      <c r="PMX8" s="338"/>
      <c r="PMY8" s="338"/>
      <c r="PMZ8" s="338"/>
      <c r="PNA8" s="338"/>
      <c r="PNB8" s="338"/>
      <c r="PNC8" s="338"/>
      <c r="PND8" s="338"/>
      <c r="PNE8" s="338"/>
      <c r="PNF8" s="338"/>
      <c r="PNG8" s="338"/>
      <c r="PNH8" s="338"/>
      <c r="PNI8" s="338"/>
      <c r="PNJ8" s="338"/>
      <c r="PNK8" s="338"/>
      <c r="PNL8" s="338"/>
      <c r="PNM8" s="338"/>
      <c r="PNN8" s="338"/>
      <c r="PNO8" s="338"/>
      <c r="PNP8" s="338"/>
      <c r="PNQ8" s="338"/>
      <c r="PNR8" s="338"/>
      <c r="PNS8" s="338"/>
      <c r="PNT8" s="338"/>
      <c r="PNU8" s="338"/>
      <c r="PNV8" s="338"/>
      <c r="PNW8" s="338"/>
      <c r="PNX8" s="338"/>
      <c r="PNY8" s="338"/>
      <c r="PNZ8" s="338"/>
      <c r="POA8" s="338"/>
      <c r="POB8" s="338"/>
      <c r="POC8" s="338"/>
      <c r="POD8" s="338"/>
      <c r="POE8" s="338"/>
      <c r="POF8" s="338"/>
      <c r="POG8" s="338"/>
      <c r="POH8" s="338"/>
      <c r="POI8" s="338"/>
      <c r="POJ8" s="338"/>
      <c r="POK8" s="338"/>
      <c r="POL8" s="338"/>
      <c r="POM8" s="338"/>
      <c r="PON8" s="338"/>
      <c r="POO8" s="338"/>
      <c r="POP8" s="338"/>
      <c r="POQ8" s="338"/>
      <c r="POR8" s="338"/>
      <c r="POS8" s="338"/>
      <c r="POT8" s="338"/>
      <c r="POU8" s="338"/>
      <c r="POV8" s="338"/>
      <c r="POW8" s="338"/>
      <c r="POX8" s="338"/>
      <c r="POY8" s="338"/>
      <c r="POZ8" s="338"/>
      <c r="PPA8" s="338"/>
      <c r="PPB8" s="338"/>
      <c r="PPC8" s="338"/>
      <c r="PPD8" s="338"/>
      <c r="PPE8" s="338"/>
      <c r="PPF8" s="338"/>
      <c r="PPG8" s="338"/>
      <c r="PPH8" s="338"/>
      <c r="PPI8" s="338"/>
      <c r="PPJ8" s="338"/>
      <c r="PPK8" s="338"/>
      <c r="PPL8" s="338"/>
      <c r="PPM8" s="338"/>
      <c r="PPN8" s="338"/>
      <c r="PPO8" s="338"/>
      <c r="PPP8" s="338"/>
      <c r="PPQ8" s="338"/>
      <c r="PPR8" s="338"/>
      <c r="PPS8" s="338"/>
      <c r="PPT8" s="338"/>
      <c r="PPU8" s="338"/>
      <c r="PPV8" s="338"/>
      <c r="PPW8" s="338"/>
      <c r="PPX8" s="338"/>
      <c r="PPY8" s="338"/>
      <c r="PPZ8" s="338"/>
      <c r="PQA8" s="338"/>
      <c r="PQB8" s="338"/>
      <c r="PQC8" s="338"/>
      <c r="PQD8" s="338"/>
      <c r="PQE8" s="338"/>
      <c r="PQF8" s="338"/>
      <c r="PQG8" s="338"/>
      <c r="PQH8" s="338"/>
      <c r="PQI8" s="338"/>
      <c r="PQJ8" s="338"/>
      <c r="PQK8" s="338"/>
      <c r="PQL8" s="338"/>
      <c r="PQM8" s="338"/>
      <c r="PQN8" s="338"/>
      <c r="PQO8" s="338"/>
      <c r="PQP8" s="338"/>
      <c r="PQQ8" s="338"/>
      <c r="PQR8" s="338"/>
      <c r="PQS8" s="338"/>
      <c r="PQT8" s="338"/>
      <c r="PQU8" s="338"/>
      <c r="PQV8" s="338"/>
      <c r="PQW8" s="338"/>
      <c r="PQX8" s="338"/>
      <c r="PQY8" s="338"/>
      <c r="PQZ8" s="338"/>
      <c r="PRA8" s="338"/>
      <c r="PRB8" s="338"/>
      <c r="PRC8" s="338"/>
      <c r="PRD8" s="338"/>
      <c r="PRE8" s="338"/>
      <c r="PRF8" s="338"/>
      <c r="PRG8" s="338"/>
      <c r="PRH8" s="338"/>
      <c r="PRI8" s="338"/>
      <c r="PRJ8" s="338"/>
      <c r="PRK8" s="338"/>
      <c r="PRL8" s="338"/>
      <c r="PRM8" s="338"/>
      <c r="PRN8" s="338"/>
      <c r="PRO8" s="338"/>
      <c r="PRP8" s="338"/>
      <c r="PRQ8" s="338"/>
      <c r="PRR8" s="338"/>
      <c r="PRS8" s="338"/>
      <c r="PRT8" s="338"/>
      <c r="PRU8" s="338"/>
      <c r="PRV8" s="338"/>
      <c r="PRW8" s="338"/>
      <c r="PRX8" s="338"/>
      <c r="PRY8" s="338"/>
      <c r="PRZ8" s="338"/>
      <c r="PSA8" s="338"/>
      <c r="PSB8" s="338"/>
      <c r="PSC8" s="338"/>
      <c r="PSD8" s="338"/>
      <c r="PSE8" s="338"/>
      <c r="PSF8" s="338"/>
      <c r="PSG8" s="338"/>
      <c r="PSH8" s="338"/>
      <c r="PSI8" s="338"/>
      <c r="PSJ8" s="338"/>
      <c r="PSK8" s="338"/>
      <c r="PSL8" s="338"/>
      <c r="PSM8" s="338"/>
      <c r="PSN8" s="338"/>
      <c r="PSO8" s="338"/>
      <c r="PSP8" s="338"/>
      <c r="PSQ8" s="338"/>
      <c r="PSR8" s="338"/>
      <c r="PSS8" s="338"/>
      <c r="PST8" s="338"/>
      <c r="PSU8" s="338"/>
      <c r="PSV8" s="338"/>
      <c r="PSW8" s="338"/>
      <c r="PSX8" s="338"/>
      <c r="PSY8" s="338"/>
      <c r="PSZ8" s="338"/>
      <c r="PTA8" s="338"/>
      <c r="PTB8" s="338"/>
      <c r="PTC8" s="338"/>
      <c r="PTD8" s="338"/>
      <c r="PTE8" s="338"/>
      <c r="PTF8" s="338"/>
      <c r="PTG8" s="338"/>
      <c r="PTH8" s="338"/>
      <c r="PTI8" s="338"/>
      <c r="PTJ8" s="338"/>
      <c r="PTK8" s="338"/>
      <c r="PTL8" s="338"/>
      <c r="PTM8" s="338"/>
      <c r="PTN8" s="338"/>
      <c r="PTO8" s="338"/>
      <c r="PTP8" s="338"/>
      <c r="PTQ8" s="338"/>
      <c r="PTR8" s="338"/>
      <c r="PTS8" s="338"/>
      <c r="PTT8" s="338"/>
      <c r="PTU8" s="338"/>
      <c r="PTV8" s="338"/>
      <c r="PTW8" s="338"/>
      <c r="PTX8" s="338"/>
      <c r="PTY8" s="338"/>
      <c r="PTZ8" s="338"/>
      <c r="PUA8" s="338"/>
      <c r="PUB8" s="338"/>
      <c r="PUC8" s="338"/>
      <c r="PUD8" s="338"/>
      <c r="PUE8" s="338"/>
      <c r="PUF8" s="338"/>
      <c r="PUG8" s="338"/>
      <c r="PUH8" s="338"/>
      <c r="PUI8" s="338"/>
      <c r="PUJ8" s="338"/>
      <c r="PUK8" s="338"/>
      <c r="PUL8" s="338"/>
      <c r="PUM8" s="338"/>
      <c r="PUN8" s="338"/>
      <c r="PUO8" s="338"/>
      <c r="PUP8" s="338"/>
      <c r="PUQ8" s="338"/>
      <c r="PUR8" s="338"/>
      <c r="PUS8" s="338"/>
      <c r="PUT8" s="338"/>
      <c r="PUU8" s="338"/>
      <c r="PUV8" s="338"/>
      <c r="PUW8" s="338"/>
      <c r="PUX8" s="338"/>
      <c r="PUY8" s="338"/>
      <c r="PUZ8" s="338"/>
      <c r="PVA8" s="338"/>
      <c r="PVB8" s="338"/>
      <c r="PVC8" s="338"/>
      <c r="PVD8" s="338"/>
      <c r="PVE8" s="338"/>
      <c r="PVF8" s="338"/>
      <c r="PVG8" s="338"/>
      <c r="PVH8" s="338"/>
      <c r="PVI8" s="338"/>
      <c r="PVJ8" s="338"/>
      <c r="PVK8" s="338"/>
      <c r="PVL8" s="338"/>
      <c r="PVM8" s="338"/>
      <c r="PVN8" s="338"/>
      <c r="PVO8" s="338"/>
      <c r="PVP8" s="338"/>
      <c r="PVQ8" s="338"/>
      <c r="PVR8" s="338"/>
      <c r="PVS8" s="338"/>
      <c r="PVT8" s="338"/>
      <c r="PVU8" s="338"/>
      <c r="PVV8" s="338"/>
      <c r="PVW8" s="338"/>
      <c r="PVX8" s="338"/>
      <c r="PVY8" s="338"/>
      <c r="PVZ8" s="338"/>
      <c r="PWA8" s="338"/>
      <c r="PWB8" s="338"/>
      <c r="PWC8" s="338"/>
      <c r="PWD8" s="338"/>
      <c r="PWE8" s="338"/>
      <c r="PWF8" s="338"/>
      <c r="PWG8" s="338"/>
      <c r="PWH8" s="338"/>
      <c r="PWI8" s="338"/>
      <c r="PWJ8" s="338"/>
      <c r="PWK8" s="338"/>
      <c r="PWL8" s="338"/>
      <c r="PWM8" s="338"/>
      <c r="PWN8" s="338"/>
      <c r="PWO8" s="338"/>
      <c r="PWP8" s="338"/>
      <c r="PWQ8" s="338"/>
      <c r="PWR8" s="338"/>
      <c r="PWS8" s="338"/>
      <c r="PWT8" s="338"/>
      <c r="PWU8" s="338"/>
      <c r="PWV8" s="338"/>
      <c r="PWW8" s="338"/>
      <c r="PWX8" s="338"/>
      <c r="PWY8" s="338"/>
      <c r="PWZ8" s="338"/>
      <c r="PXA8" s="338"/>
      <c r="PXB8" s="338"/>
      <c r="PXC8" s="338"/>
      <c r="PXD8" s="338"/>
      <c r="PXE8" s="338"/>
      <c r="PXF8" s="338"/>
      <c r="PXG8" s="338"/>
      <c r="PXH8" s="338"/>
      <c r="PXI8" s="338"/>
      <c r="PXJ8" s="338"/>
      <c r="PXK8" s="338"/>
      <c r="PXL8" s="338"/>
      <c r="PXM8" s="338"/>
      <c r="PXN8" s="338"/>
      <c r="PXO8" s="338"/>
      <c r="PXP8" s="338"/>
      <c r="PXQ8" s="338"/>
      <c r="PXR8" s="338"/>
      <c r="PXS8" s="338"/>
      <c r="PXT8" s="338"/>
      <c r="PXU8" s="338"/>
      <c r="PXV8" s="338"/>
      <c r="PXW8" s="338"/>
      <c r="PXX8" s="338"/>
      <c r="PXY8" s="338"/>
      <c r="PXZ8" s="338"/>
      <c r="PYA8" s="338"/>
      <c r="PYB8" s="338"/>
      <c r="PYC8" s="338"/>
      <c r="PYD8" s="338"/>
      <c r="PYE8" s="338"/>
      <c r="PYF8" s="338"/>
      <c r="PYG8" s="338"/>
      <c r="PYH8" s="338"/>
      <c r="PYI8" s="338"/>
      <c r="PYJ8" s="338"/>
      <c r="PYK8" s="338"/>
      <c r="PYL8" s="338"/>
      <c r="PYM8" s="338"/>
      <c r="PYN8" s="338"/>
      <c r="PYO8" s="338"/>
      <c r="PYP8" s="338"/>
      <c r="PYQ8" s="338"/>
      <c r="PYR8" s="338"/>
      <c r="PYS8" s="338"/>
      <c r="PYT8" s="338"/>
      <c r="PYU8" s="338"/>
      <c r="PYV8" s="338"/>
      <c r="PYW8" s="338"/>
      <c r="PYX8" s="338"/>
      <c r="PYY8" s="338"/>
      <c r="PYZ8" s="338"/>
      <c r="PZA8" s="338"/>
      <c r="PZB8" s="338"/>
      <c r="PZC8" s="338"/>
      <c r="PZD8" s="338"/>
      <c r="PZE8" s="338"/>
      <c r="PZF8" s="338"/>
      <c r="PZG8" s="338"/>
      <c r="PZH8" s="338"/>
      <c r="PZI8" s="338"/>
      <c r="PZJ8" s="338"/>
      <c r="PZK8" s="338"/>
      <c r="PZL8" s="338"/>
      <c r="PZM8" s="338"/>
      <c r="PZN8" s="338"/>
      <c r="PZO8" s="338"/>
      <c r="PZP8" s="338"/>
      <c r="PZQ8" s="338"/>
      <c r="PZR8" s="338"/>
      <c r="PZS8" s="338"/>
      <c r="PZT8" s="338"/>
      <c r="PZU8" s="338"/>
      <c r="PZV8" s="338"/>
      <c r="PZW8" s="338"/>
      <c r="PZX8" s="338"/>
      <c r="PZY8" s="338"/>
      <c r="PZZ8" s="338"/>
      <c r="QAA8" s="338"/>
      <c r="QAB8" s="338"/>
      <c r="QAC8" s="338"/>
      <c r="QAD8" s="338"/>
      <c r="QAE8" s="338"/>
      <c r="QAF8" s="338"/>
      <c r="QAG8" s="338"/>
      <c r="QAH8" s="338"/>
      <c r="QAI8" s="338"/>
      <c r="QAJ8" s="338"/>
      <c r="QAK8" s="338"/>
      <c r="QAL8" s="338"/>
      <c r="QAM8" s="338"/>
      <c r="QAN8" s="338"/>
      <c r="QAO8" s="338"/>
      <c r="QAP8" s="338"/>
      <c r="QAQ8" s="338"/>
      <c r="QAR8" s="338"/>
      <c r="QAS8" s="338"/>
      <c r="QAT8" s="338"/>
      <c r="QAU8" s="338"/>
      <c r="QAV8" s="338"/>
      <c r="QAW8" s="338"/>
      <c r="QAX8" s="338"/>
      <c r="QAY8" s="338"/>
      <c r="QAZ8" s="338"/>
      <c r="QBA8" s="338"/>
      <c r="QBB8" s="338"/>
      <c r="QBC8" s="338"/>
      <c r="QBD8" s="338"/>
      <c r="QBE8" s="338"/>
      <c r="QBF8" s="338"/>
      <c r="QBG8" s="338"/>
      <c r="QBH8" s="338"/>
      <c r="QBI8" s="338"/>
      <c r="QBJ8" s="338"/>
      <c r="QBK8" s="338"/>
      <c r="QBL8" s="338"/>
      <c r="QBM8" s="338"/>
      <c r="QBN8" s="338"/>
      <c r="QBO8" s="338"/>
      <c r="QBP8" s="338"/>
      <c r="QBQ8" s="338"/>
      <c r="QBR8" s="338"/>
      <c r="QBS8" s="338"/>
      <c r="QBT8" s="338"/>
      <c r="QBU8" s="338"/>
      <c r="QBV8" s="338"/>
      <c r="QBW8" s="338"/>
      <c r="QBX8" s="338"/>
      <c r="QBY8" s="338"/>
      <c r="QBZ8" s="338"/>
      <c r="QCA8" s="338"/>
      <c r="QCB8" s="338"/>
      <c r="QCC8" s="338"/>
      <c r="QCD8" s="338"/>
      <c r="QCE8" s="338"/>
      <c r="QCF8" s="338"/>
      <c r="QCG8" s="338"/>
      <c r="QCH8" s="338"/>
      <c r="QCI8" s="338"/>
      <c r="QCJ8" s="338"/>
      <c r="QCK8" s="338"/>
      <c r="QCL8" s="338"/>
      <c r="QCM8" s="338"/>
      <c r="QCN8" s="338"/>
      <c r="QCO8" s="338"/>
      <c r="QCP8" s="338"/>
      <c r="QCQ8" s="338"/>
      <c r="QCR8" s="338"/>
      <c r="QCS8" s="338"/>
      <c r="QCT8" s="338"/>
      <c r="QCU8" s="338"/>
      <c r="QCV8" s="338"/>
      <c r="QCW8" s="338"/>
      <c r="QCX8" s="338"/>
      <c r="QCY8" s="338"/>
      <c r="QCZ8" s="338"/>
      <c r="QDA8" s="338"/>
      <c r="QDB8" s="338"/>
      <c r="QDC8" s="338"/>
      <c r="QDD8" s="338"/>
      <c r="QDE8" s="338"/>
      <c r="QDF8" s="338"/>
      <c r="QDG8" s="338"/>
      <c r="QDH8" s="338"/>
      <c r="QDI8" s="338"/>
      <c r="QDJ8" s="338"/>
      <c r="QDK8" s="338"/>
      <c r="QDL8" s="338"/>
      <c r="QDM8" s="338"/>
      <c r="QDN8" s="338"/>
      <c r="QDO8" s="338"/>
      <c r="QDP8" s="338"/>
      <c r="QDQ8" s="338"/>
      <c r="QDR8" s="338"/>
      <c r="QDS8" s="338"/>
      <c r="QDT8" s="338"/>
      <c r="QDU8" s="338"/>
      <c r="QDV8" s="338"/>
      <c r="QDW8" s="338"/>
      <c r="QDX8" s="338"/>
      <c r="QDY8" s="338"/>
      <c r="QDZ8" s="338"/>
      <c r="QEA8" s="338"/>
      <c r="QEB8" s="338"/>
      <c r="QEC8" s="338"/>
      <c r="QED8" s="338"/>
      <c r="QEE8" s="338"/>
      <c r="QEF8" s="338"/>
      <c r="QEG8" s="338"/>
      <c r="QEH8" s="338"/>
      <c r="QEI8" s="338"/>
      <c r="QEJ8" s="338"/>
      <c r="QEK8" s="338"/>
      <c r="QEL8" s="338"/>
      <c r="QEM8" s="338"/>
      <c r="QEN8" s="338"/>
      <c r="QEO8" s="338"/>
      <c r="QEP8" s="338"/>
      <c r="QEQ8" s="338"/>
      <c r="QER8" s="338"/>
      <c r="QES8" s="338"/>
      <c r="QET8" s="338"/>
      <c r="QEU8" s="338"/>
      <c r="QEV8" s="338"/>
      <c r="QEW8" s="338"/>
      <c r="QEX8" s="338"/>
      <c r="QEY8" s="338"/>
      <c r="QEZ8" s="338"/>
      <c r="QFA8" s="338"/>
      <c r="QFB8" s="338"/>
      <c r="QFC8" s="338"/>
      <c r="QFD8" s="338"/>
      <c r="QFE8" s="338"/>
      <c r="QFF8" s="338"/>
      <c r="QFG8" s="338"/>
      <c r="QFH8" s="338"/>
      <c r="QFI8" s="338"/>
      <c r="QFJ8" s="338"/>
      <c r="QFK8" s="338"/>
      <c r="QFL8" s="338"/>
      <c r="QFM8" s="338"/>
      <c r="QFN8" s="338"/>
      <c r="QFO8" s="338"/>
      <c r="QFP8" s="338"/>
      <c r="QFQ8" s="338"/>
      <c r="QFR8" s="338"/>
      <c r="QFS8" s="338"/>
      <c r="QFT8" s="338"/>
      <c r="QFU8" s="338"/>
      <c r="QFV8" s="338"/>
      <c r="QFW8" s="338"/>
      <c r="QFX8" s="338"/>
      <c r="QFY8" s="338"/>
      <c r="QFZ8" s="338"/>
      <c r="QGA8" s="338"/>
      <c r="QGB8" s="338"/>
      <c r="QGC8" s="338"/>
      <c r="QGD8" s="338"/>
      <c r="QGE8" s="338"/>
      <c r="QGF8" s="338"/>
      <c r="QGG8" s="338"/>
      <c r="QGH8" s="338"/>
      <c r="QGI8" s="338"/>
      <c r="QGJ8" s="338"/>
      <c r="QGK8" s="338"/>
      <c r="QGL8" s="338"/>
      <c r="QGM8" s="338"/>
      <c r="QGN8" s="338"/>
      <c r="QGO8" s="338"/>
      <c r="QGP8" s="338"/>
      <c r="QGQ8" s="338"/>
      <c r="QGR8" s="338"/>
      <c r="QGS8" s="338"/>
      <c r="QGT8" s="338"/>
      <c r="QGU8" s="338"/>
      <c r="QGV8" s="338"/>
      <c r="QGW8" s="338"/>
      <c r="QGX8" s="338"/>
      <c r="QGY8" s="338"/>
      <c r="QGZ8" s="338"/>
      <c r="QHA8" s="338"/>
      <c r="QHB8" s="338"/>
      <c r="QHC8" s="338"/>
      <c r="QHD8" s="338"/>
      <c r="QHE8" s="338"/>
      <c r="QHF8" s="338"/>
      <c r="QHG8" s="338"/>
      <c r="QHH8" s="338"/>
      <c r="QHI8" s="338"/>
      <c r="QHJ8" s="338"/>
      <c r="QHK8" s="338"/>
      <c r="QHL8" s="338"/>
      <c r="QHM8" s="338"/>
      <c r="QHN8" s="338"/>
      <c r="QHO8" s="338"/>
      <c r="QHP8" s="338"/>
      <c r="QHQ8" s="338"/>
      <c r="QHR8" s="338"/>
      <c r="QHS8" s="338"/>
      <c r="QHT8" s="338"/>
      <c r="QHU8" s="338"/>
      <c r="QHV8" s="338"/>
      <c r="QHW8" s="338"/>
      <c r="QHX8" s="338"/>
      <c r="QHY8" s="338"/>
      <c r="QHZ8" s="338"/>
      <c r="QIA8" s="338"/>
      <c r="QIB8" s="338"/>
      <c r="QIC8" s="338"/>
      <c r="QID8" s="338"/>
      <c r="QIE8" s="338"/>
      <c r="QIF8" s="338"/>
      <c r="QIG8" s="338"/>
      <c r="QIH8" s="338"/>
      <c r="QII8" s="338"/>
      <c r="QIJ8" s="338"/>
      <c r="QIK8" s="338"/>
      <c r="QIL8" s="338"/>
      <c r="QIM8" s="338"/>
      <c r="QIN8" s="338"/>
      <c r="QIO8" s="338"/>
      <c r="QIP8" s="338"/>
      <c r="QIQ8" s="338"/>
      <c r="QIR8" s="338"/>
      <c r="QIS8" s="338"/>
      <c r="QIT8" s="338"/>
      <c r="QIU8" s="338"/>
      <c r="QIV8" s="338"/>
      <c r="QIW8" s="338"/>
      <c r="QIX8" s="338"/>
      <c r="QIY8" s="338"/>
      <c r="QIZ8" s="338"/>
      <c r="QJA8" s="338"/>
      <c r="QJB8" s="338"/>
      <c r="QJC8" s="338"/>
      <c r="QJD8" s="338"/>
      <c r="QJE8" s="338"/>
      <c r="QJF8" s="338"/>
      <c r="QJG8" s="338"/>
      <c r="QJH8" s="338"/>
      <c r="QJI8" s="338"/>
      <c r="QJJ8" s="338"/>
      <c r="QJK8" s="338"/>
      <c r="QJL8" s="338"/>
      <c r="QJM8" s="338"/>
      <c r="QJN8" s="338"/>
      <c r="QJO8" s="338"/>
      <c r="QJP8" s="338"/>
      <c r="QJQ8" s="338"/>
      <c r="QJR8" s="338"/>
      <c r="QJS8" s="338"/>
      <c r="QJT8" s="338"/>
      <c r="QJU8" s="338"/>
      <c r="QJV8" s="338"/>
      <c r="QJW8" s="338"/>
      <c r="QJX8" s="338"/>
      <c r="QJY8" s="338"/>
      <c r="QJZ8" s="338"/>
      <c r="QKA8" s="338"/>
      <c r="QKB8" s="338"/>
      <c r="QKC8" s="338"/>
      <c r="QKD8" s="338"/>
      <c r="QKE8" s="338"/>
      <c r="QKF8" s="338"/>
      <c r="QKG8" s="338"/>
      <c r="QKH8" s="338"/>
      <c r="QKI8" s="338"/>
      <c r="QKJ8" s="338"/>
      <c r="QKK8" s="338"/>
      <c r="QKL8" s="338"/>
      <c r="QKM8" s="338"/>
      <c r="QKN8" s="338"/>
      <c r="QKO8" s="338"/>
      <c r="QKP8" s="338"/>
      <c r="QKQ8" s="338"/>
      <c r="QKR8" s="338"/>
      <c r="QKS8" s="338"/>
      <c r="QKT8" s="338"/>
      <c r="QKU8" s="338"/>
      <c r="QKV8" s="338"/>
      <c r="QKW8" s="338"/>
      <c r="QKX8" s="338"/>
      <c r="QKY8" s="338"/>
      <c r="QKZ8" s="338"/>
      <c r="QLA8" s="338"/>
      <c r="QLB8" s="338"/>
      <c r="QLC8" s="338"/>
      <c r="QLD8" s="338"/>
      <c r="QLE8" s="338"/>
      <c r="QLF8" s="338"/>
      <c r="QLG8" s="338"/>
      <c r="QLH8" s="338"/>
      <c r="QLI8" s="338"/>
      <c r="QLJ8" s="338"/>
      <c r="QLK8" s="338"/>
      <c r="QLL8" s="338"/>
      <c r="QLM8" s="338"/>
      <c r="QLN8" s="338"/>
      <c r="QLO8" s="338"/>
      <c r="QLP8" s="338"/>
      <c r="QLQ8" s="338"/>
      <c r="QLR8" s="338"/>
      <c r="QLS8" s="338"/>
      <c r="QLT8" s="338"/>
      <c r="QLU8" s="338"/>
      <c r="QLV8" s="338"/>
      <c r="QLW8" s="338"/>
      <c r="QLX8" s="338"/>
      <c r="QLY8" s="338"/>
      <c r="QLZ8" s="338"/>
      <c r="QMA8" s="338"/>
      <c r="QMB8" s="338"/>
      <c r="QMC8" s="338"/>
      <c r="QMD8" s="338"/>
      <c r="QME8" s="338"/>
      <c r="QMF8" s="338"/>
      <c r="QMG8" s="338"/>
      <c r="QMH8" s="338"/>
      <c r="QMI8" s="338"/>
      <c r="QMJ8" s="338"/>
      <c r="QMK8" s="338"/>
      <c r="QML8" s="338"/>
      <c r="QMM8" s="338"/>
      <c r="QMN8" s="338"/>
      <c r="QMO8" s="338"/>
      <c r="QMP8" s="338"/>
      <c r="QMQ8" s="338"/>
      <c r="QMR8" s="338"/>
      <c r="QMS8" s="338"/>
      <c r="QMT8" s="338"/>
      <c r="QMU8" s="338"/>
      <c r="QMV8" s="338"/>
      <c r="QMW8" s="338"/>
      <c r="QMX8" s="338"/>
      <c r="QMY8" s="338"/>
      <c r="QMZ8" s="338"/>
      <c r="QNA8" s="338"/>
      <c r="QNB8" s="338"/>
      <c r="QNC8" s="338"/>
      <c r="QND8" s="338"/>
      <c r="QNE8" s="338"/>
      <c r="QNF8" s="338"/>
      <c r="QNG8" s="338"/>
      <c r="QNH8" s="338"/>
      <c r="QNI8" s="338"/>
      <c r="QNJ8" s="338"/>
      <c r="QNK8" s="338"/>
      <c r="QNL8" s="338"/>
      <c r="QNM8" s="338"/>
      <c r="QNN8" s="338"/>
      <c r="QNO8" s="338"/>
      <c r="QNP8" s="338"/>
      <c r="QNQ8" s="338"/>
      <c r="QNR8" s="338"/>
      <c r="QNS8" s="338"/>
      <c r="QNT8" s="338"/>
      <c r="QNU8" s="338"/>
      <c r="QNV8" s="338"/>
      <c r="QNW8" s="338"/>
      <c r="QNX8" s="338"/>
      <c r="QNY8" s="338"/>
      <c r="QNZ8" s="338"/>
      <c r="QOA8" s="338"/>
      <c r="QOB8" s="338"/>
      <c r="QOC8" s="338"/>
      <c r="QOD8" s="338"/>
      <c r="QOE8" s="338"/>
      <c r="QOF8" s="338"/>
      <c r="QOG8" s="338"/>
      <c r="QOH8" s="338"/>
      <c r="QOI8" s="338"/>
      <c r="QOJ8" s="338"/>
      <c r="QOK8" s="338"/>
      <c r="QOL8" s="338"/>
      <c r="QOM8" s="338"/>
      <c r="QON8" s="338"/>
      <c r="QOO8" s="338"/>
      <c r="QOP8" s="338"/>
      <c r="QOQ8" s="338"/>
      <c r="QOR8" s="338"/>
      <c r="QOS8" s="338"/>
      <c r="QOT8" s="338"/>
      <c r="QOU8" s="338"/>
      <c r="QOV8" s="338"/>
      <c r="QOW8" s="338"/>
      <c r="QOX8" s="338"/>
      <c r="QOY8" s="338"/>
      <c r="QOZ8" s="338"/>
      <c r="QPA8" s="338"/>
      <c r="QPB8" s="338"/>
      <c r="QPC8" s="338"/>
      <c r="QPD8" s="338"/>
      <c r="QPE8" s="338"/>
      <c r="QPF8" s="338"/>
      <c r="QPG8" s="338"/>
      <c r="QPH8" s="338"/>
      <c r="QPI8" s="338"/>
      <c r="QPJ8" s="338"/>
      <c r="QPK8" s="338"/>
      <c r="QPL8" s="338"/>
      <c r="QPM8" s="338"/>
      <c r="QPN8" s="338"/>
      <c r="QPO8" s="338"/>
      <c r="QPP8" s="338"/>
      <c r="QPQ8" s="338"/>
      <c r="QPR8" s="338"/>
      <c r="QPS8" s="338"/>
      <c r="QPT8" s="338"/>
      <c r="QPU8" s="338"/>
      <c r="QPV8" s="338"/>
      <c r="QPW8" s="338"/>
      <c r="QPX8" s="338"/>
      <c r="QPY8" s="338"/>
      <c r="QPZ8" s="338"/>
      <c r="QQA8" s="338"/>
      <c r="QQB8" s="338"/>
      <c r="QQC8" s="338"/>
      <c r="QQD8" s="338"/>
      <c r="QQE8" s="338"/>
      <c r="QQF8" s="338"/>
      <c r="QQG8" s="338"/>
      <c r="QQH8" s="338"/>
      <c r="QQI8" s="338"/>
      <c r="QQJ8" s="338"/>
      <c r="QQK8" s="338"/>
      <c r="QQL8" s="338"/>
      <c r="QQM8" s="338"/>
      <c r="QQN8" s="338"/>
      <c r="QQO8" s="338"/>
      <c r="QQP8" s="338"/>
      <c r="QQQ8" s="338"/>
      <c r="QQR8" s="338"/>
      <c r="QQS8" s="338"/>
      <c r="QQT8" s="338"/>
      <c r="QQU8" s="338"/>
      <c r="QQV8" s="338"/>
      <c r="QQW8" s="338"/>
      <c r="QQX8" s="338"/>
      <c r="QQY8" s="338"/>
      <c r="QQZ8" s="338"/>
      <c r="QRA8" s="338"/>
      <c r="QRB8" s="338"/>
      <c r="QRC8" s="338"/>
      <c r="QRD8" s="338"/>
      <c r="QRE8" s="338"/>
      <c r="QRF8" s="338"/>
      <c r="QRG8" s="338"/>
      <c r="QRH8" s="338"/>
      <c r="QRI8" s="338"/>
      <c r="QRJ8" s="338"/>
      <c r="QRK8" s="338"/>
      <c r="QRL8" s="338"/>
      <c r="QRM8" s="338"/>
      <c r="QRN8" s="338"/>
      <c r="QRO8" s="338"/>
      <c r="QRP8" s="338"/>
      <c r="QRQ8" s="338"/>
      <c r="QRR8" s="338"/>
      <c r="QRS8" s="338"/>
      <c r="QRT8" s="338"/>
      <c r="QRU8" s="338"/>
      <c r="QRV8" s="338"/>
      <c r="QRW8" s="338"/>
      <c r="QRX8" s="338"/>
      <c r="QRY8" s="338"/>
      <c r="QRZ8" s="338"/>
      <c r="QSA8" s="338"/>
      <c r="QSB8" s="338"/>
      <c r="QSC8" s="338"/>
      <c r="QSD8" s="338"/>
      <c r="QSE8" s="338"/>
      <c r="QSF8" s="338"/>
      <c r="QSG8" s="338"/>
      <c r="QSH8" s="338"/>
      <c r="QSI8" s="338"/>
      <c r="QSJ8" s="338"/>
      <c r="QSK8" s="338"/>
      <c r="QSL8" s="338"/>
      <c r="QSM8" s="338"/>
      <c r="QSN8" s="338"/>
      <c r="QSO8" s="338"/>
      <c r="QSP8" s="338"/>
      <c r="QSQ8" s="338"/>
      <c r="QSR8" s="338"/>
      <c r="QSS8" s="338"/>
      <c r="QST8" s="338"/>
      <c r="QSU8" s="338"/>
      <c r="QSV8" s="338"/>
      <c r="QSW8" s="338"/>
      <c r="QSX8" s="338"/>
      <c r="QSY8" s="338"/>
      <c r="QSZ8" s="338"/>
      <c r="QTA8" s="338"/>
      <c r="QTB8" s="338"/>
      <c r="QTC8" s="338"/>
      <c r="QTD8" s="338"/>
      <c r="QTE8" s="338"/>
      <c r="QTF8" s="338"/>
      <c r="QTG8" s="338"/>
      <c r="QTH8" s="338"/>
      <c r="QTI8" s="338"/>
      <c r="QTJ8" s="338"/>
      <c r="QTK8" s="338"/>
      <c r="QTL8" s="338"/>
      <c r="QTM8" s="338"/>
      <c r="QTN8" s="338"/>
      <c r="QTO8" s="338"/>
      <c r="QTP8" s="338"/>
      <c r="QTQ8" s="338"/>
      <c r="QTR8" s="338"/>
      <c r="QTS8" s="338"/>
      <c r="QTT8" s="338"/>
      <c r="QTU8" s="338"/>
      <c r="QTV8" s="338"/>
      <c r="QTW8" s="338"/>
      <c r="QTX8" s="338"/>
      <c r="QTY8" s="338"/>
      <c r="QTZ8" s="338"/>
      <c r="QUA8" s="338"/>
      <c r="QUB8" s="338"/>
      <c r="QUC8" s="338"/>
      <c r="QUD8" s="338"/>
      <c r="QUE8" s="338"/>
      <c r="QUF8" s="338"/>
      <c r="QUG8" s="338"/>
      <c r="QUH8" s="338"/>
      <c r="QUI8" s="338"/>
      <c r="QUJ8" s="338"/>
      <c r="QUK8" s="338"/>
      <c r="QUL8" s="338"/>
      <c r="QUM8" s="338"/>
      <c r="QUN8" s="338"/>
      <c r="QUO8" s="338"/>
      <c r="QUP8" s="338"/>
      <c r="QUQ8" s="338"/>
      <c r="QUR8" s="338"/>
      <c r="QUS8" s="338"/>
      <c r="QUT8" s="338"/>
      <c r="QUU8" s="338"/>
      <c r="QUV8" s="338"/>
      <c r="QUW8" s="338"/>
      <c r="QUX8" s="338"/>
      <c r="QUY8" s="338"/>
      <c r="QUZ8" s="338"/>
      <c r="QVA8" s="338"/>
      <c r="QVB8" s="338"/>
      <c r="QVC8" s="338"/>
      <c r="QVD8" s="338"/>
      <c r="QVE8" s="338"/>
      <c r="QVF8" s="338"/>
      <c r="QVG8" s="338"/>
      <c r="QVH8" s="338"/>
      <c r="QVI8" s="338"/>
      <c r="QVJ8" s="338"/>
      <c r="QVK8" s="338"/>
      <c r="QVL8" s="338"/>
      <c r="QVM8" s="338"/>
      <c r="QVN8" s="338"/>
      <c r="QVO8" s="338"/>
      <c r="QVP8" s="338"/>
      <c r="QVQ8" s="338"/>
      <c r="QVR8" s="338"/>
      <c r="QVS8" s="338"/>
      <c r="QVT8" s="338"/>
      <c r="QVU8" s="338"/>
      <c r="QVV8" s="338"/>
      <c r="QVW8" s="338"/>
      <c r="QVX8" s="338"/>
      <c r="QVY8" s="338"/>
      <c r="QVZ8" s="338"/>
      <c r="QWA8" s="338"/>
      <c r="QWB8" s="338"/>
      <c r="QWC8" s="338"/>
      <c r="QWD8" s="338"/>
      <c r="QWE8" s="338"/>
      <c r="QWF8" s="338"/>
      <c r="QWG8" s="338"/>
      <c r="QWH8" s="338"/>
      <c r="QWI8" s="338"/>
      <c r="QWJ8" s="338"/>
      <c r="QWK8" s="338"/>
      <c r="QWL8" s="338"/>
      <c r="QWM8" s="338"/>
      <c r="QWN8" s="338"/>
      <c r="QWO8" s="338"/>
      <c r="QWP8" s="338"/>
      <c r="QWQ8" s="338"/>
      <c r="QWR8" s="338"/>
      <c r="QWS8" s="338"/>
      <c r="QWT8" s="338"/>
      <c r="QWU8" s="338"/>
      <c r="QWV8" s="338"/>
      <c r="QWW8" s="338"/>
      <c r="QWX8" s="338"/>
      <c r="QWY8" s="338"/>
      <c r="QWZ8" s="338"/>
      <c r="QXA8" s="338"/>
      <c r="QXB8" s="338"/>
      <c r="QXC8" s="338"/>
      <c r="QXD8" s="338"/>
      <c r="QXE8" s="338"/>
      <c r="QXF8" s="338"/>
      <c r="QXG8" s="338"/>
      <c r="QXH8" s="338"/>
      <c r="QXI8" s="338"/>
      <c r="QXJ8" s="338"/>
      <c r="QXK8" s="338"/>
      <c r="QXL8" s="338"/>
      <c r="QXM8" s="338"/>
      <c r="QXN8" s="338"/>
      <c r="QXO8" s="338"/>
      <c r="QXP8" s="338"/>
      <c r="QXQ8" s="338"/>
      <c r="QXR8" s="338"/>
      <c r="QXS8" s="338"/>
      <c r="QXT8" s="338"/>
      <c r="QXU8" s="338"/>
      <c r="QXV8" s="338"/>
      <c r="QXW8" s="338"/>
      <c r="QXX8" s="338"/>
      <c r="QXY8" s="338"/>
      <c r="QXZ8" s="338"/>
      <c r="QYA8" s="338"/>
      <c r="QYB8" s="338"/>
      <c r="QYC8" s="338"/>
      <c r="QYD8" s="338"/>
      <c r="QYE8" s="338"/>
      <c r="QYF8" s="338"/>
      <c r="QYG8" s="338"/>
      <c r="QYH8" s="338"/>
      <c r="QYI8" s="338"/>
      <c r="QYJ8" s="338"/>
      <c r="QYK8" s="338"/>
      <c r="QYL8" s="338"/>
      <c r="QYM8" s="338"/>
      <c r="QYN8" s="338"/>
      <c r="QYO8" s="338"/>
      <c r="QYP8" s="338"/>
      <c r="QYQ8" s="338"/>
      <c r="QYR8" s="338"/>
      <c r="QYS8" s="338"/>
      <c r="QYT8" s="338"/>
      <c r="QYU8" s="338"/>
      <c r="QYV8" s="338"/>
      <c r="QYW8" s="338"/>
      <c r="QYX8" s="338"/>
      <c r="QYY8" s="338"/>
      <c r="QYZ8" s="338"/>
      <c r="QZA8" s="338"/>
      <c r="QZB8" s="338"/>
      <c r="QZC8" s="338"/>
      <c r="QZD8" s="338"/>
      <c r="QZE8" s="338"/>
      <c r="QZF8" s="338"/>
      <c r="QZG8" s="338"/>
      <c r="QZH8" s="338"/>
      <c r="QZI8" s="338"/>
      <c r="QZJ8" s="338"/>
      <c r="QZK8" s="338"/>
      <c r="QZL8" s="338"/>
      <c r="QZM8" s="338"/>
      <c r="QZN8" s="338"/>
      <c r="QZO8" s="338"/>
      <c r="QZP8" s="338"/>
      <c r="QZQ8" s="338"/>
      <c r="QZR8" s="338"/>
      <c r="QZS8" s="338"/>
      <c r="QZT8" s="338"/>
      <c r="QZU8" s="338"/>
      <c r="QZV8" s="338"/>
      <c r="QZW8" s="338"/>
      <c r="QZX8" s="338"/>
      <c r="QZY8" s="338"/>
      <c r="QZZ8" s="338"/>
      <c r="RAA8" s="338"/>
      <c r="RAB8" s="338"/>
      <c r="RAC8" s="338"/>
      <c r="RAD8" s="338"/>
      <c r="RAE8" s="338"/>
      <c r="RAF8" s="338"/>
      <c r="RAG8" s="338"/>
      <c r="RAH8" s="338"/>
      <c r="RAI8" s="338"/>
      <c r="RAJ8" s="338"/>
      <c r="RAK8" s="338"/>
      <c r="RAL8" s="338"/>
      <c r="RAM8" s="338"/>
      <c r="RAN8" s="338"/>
      <c r="RAO8" s="338"/>
      <c r="RAP8" s="338"/>
      <c r="RAQ8" s="338"/>
      <c r="RAR8" s="338"/>
      <c r="RAS8" s="338"/>
      <c r="RAT8" s="338"/>
      <c r="RAU8" s="338"/>
      <c r="RAV8" s="338"/>
      <c r="RAW8" s="338"/>
      <c r="RAX8" s="338"/>
      <c r="RAY8" s="338"/>
      <c r="RAZ8" s="338"/>
      <c r="RBA8" s="338"/>
      <c r="RBB8" s="338"/>
      <c r="RBC8" s="338"/>
      <c r="RBD8" s="338"/>
      <c r="RBE8" s="338"/>
      <c r="RBF8" s="338"/>
      <c r="RBG8" s="338"/>
      <c r="RBH8" s="338"/>
      <c r="RBI8" s="338"/>
      <c r="RBJ8" s="338"/>
      <c r="RBK8" s="338"/>
      <c r="RBL8" s="338"/>
      <c r="RBM8" s="338"/>
      <c r="RBN8" s="338"/>
      <c r="RBO8" s="338"/>
      <c r="RBP8" s="338"/>
      <c r="RBQ8" s="338"/>
      <c r="RBR8" s="338"/>
      <c r="RBS8" s="338"/>
      <c r="RBT8" s="338"/>
      <c r="RBU8" s="338"/>
      <c r="RBV8" s="338"/>
      <c r="RBW8" s="338"/>
      <c r="RBX8" s="338"/>
      <c r="RBY8" s="338"/>
      <c r="RBZ8" s="338"/>
      <c r="RCA8" s="338"/>
      <c r="RCB8" s="338"/>
      <c r="RCC8" s="338"/>
      <c r="RCD8" s="338"/>
      <c r="RCE8" s="338"/>
      <c r="RCF8" s="338"/>
      <c r="RCG8" s="338"/>
      <c r="RCH8" s="338"/>
      <c r="RCI8" s="338"/>
      <c r="RCJ8" s="338"/>
      <c r="RCK8" s="338"/>
      <c r="RCL8" s="338"/>
      <c r="RCM8" s="338"/>
      <c r="RCN8" s="338"/>
      <c r="RCO8" s="338"/>
      <c r="RCP8" s="338"/>
      <c r="RCQ8" s="338"/>
      <c r="RCR8" s="338"/>
      <c r="RCS8" s="338"/>
      <c r="RCT8" s="338"/>
      <c r="RCU8" s="338"/>
      <c r="RCV8" s="338"/>
      <c r="RCW8" s="338"/>
      <c r="RCX8" s="338"/>
      <c r="RCY8" s="338"/>
      <c r="RCZ8" s="338"/>
      <c r="RDA8" s="338"/>
      <c r="RDB8" s="338"/>
      <c r="RDC8" s="338"/>
      <c r="RDD8" s="338"/>
      <c r="RDE8" s="338"/>
      <c r="RDF8" s="338"/>
      <c r="RDG8" s="338"/>
      <c r="RDH8" s="338"/>
      <c r="RDI8" s="338"/>
      <c r="RDJ8" s="338"/>
      <c r="RDK8" s="338"/>
      <c r="RDL8" s="338"/>
      <c r="RDM8" s="338"/>
      <c r="RDN8" s="338"/>
      <c r="RDO8" s="338"/>
      <c r="RDP8" s="338"/>
      <c r="RDQ8" s="338"/>
      <c r="RDR8" s="338"/>
      <c r="RDS8" s="338"/>
      <c r="RDT8" s="338"/>
      <c r="RDU8" s="338"/>
      <c r="RDV8" s="338"/>
      <c r="RDW8" s="338"/>
      <c r="RDX8" s="338"/>
      <c r="RDY8" s="338"/>
      <c r="RDZ8" s="338"/>
      <c r="REA8" s="338"/>
      <c r="REB8" s="338"/>
      <c r="REC8" s="338"/>
      <c r="RED8" s="338"/>
      <c r="REE8" s="338"/>
      <c r="REF8" s="338"/>
      <c r="REG8" s="338"/>
      <c r="REH8" s="338"/>
      <c r="REI8" s="338"/>
      <c r="REJ8" s="338"/>
      <c r="REK8" s="338"/>
      <c r="REL8" s="338"/>
      <c r="REM8" s="338"/>
      <c r="REN8" s="338"/>
      <c r="REO8" s="338"/>
      <c r="REP8" s="338"/>
      <c r="REQ8" s="338"/>
      <c r="RER8" s="338"/>
      <c r="RES8" s="338"/>
      <c r="RET8" s="338"/>
      <c r="REU8" s="338"/>
      <c r="REV8" s="338"/>
      <c r="REW8" s="338"/>
      <c r="REX8" s="338"/>
      <c r="REY8" s="338"/>
      <c r="REZ8" s="338"/>
      <c r="RFA8" s="338"/>
      <c r="RFB8" s="338"/>
      <c r="RFC8" s="338"/>
      <c r="RFD8" s="338"/>
      <c r="RFE8" s="338"/>
      <c r="RFF8" s="338"/>
      <c r="RFG8" s="338"/>
      <c r="RFH8" s="338"/>
      <c r="RFI8" s="338"/>
      <c r="RFJ8" s="338"/>
      <c r="RFK8" s="338"/>
      <c r="RFL8" s="338"/>
      <c r="RFM8" s="338"/>
      <c r="RFN8" s="338"/>
      <c r="RFO8" s="338"/>
      <c r="RFP8" s="338"/>
      <c r="RFQ8" s="338"/>
      <c r="RFR8" s="338"/>
      <c r="RFS8" s="338"/>
      <c r="RFT8" s="338"/>
      <c r="RFU8" s="338"/>
      <c r="RFV8" s="338"/>
      <c r="RFW8" s="338"/>
      <c r="RFX8" s="338"/>
      <c r="RFY8" s="338"/>
      <c r="RFZ8" s="338"/>
      <c r="RGA8" s="338"/>
      <c r="RGB8" s="338"/>
      <c r="RGC8" s="338"/>
      <c r="RGD8" s="338"/>
      <c r="RGE8" s="338"/>
      <c r="RGF8" s="338"/>
      <c r="RGG8" s="338"/>
      <c r="RGH8" s="338"/>
      <c r="RGI8" s="338"/>
      <c r="RGJ8" s="338"/>
      <c r="RGK8" s="338"/>
      <c r="RGL8" s="338"/>
      <c r="RGM8" s="338"/>
      <c r="RGN8" s="338"/>
      <c r="RGO8" s="338"/>
      <c r="RGP8" s="338"/>
      <c r="RGQ8" s="338"/>
      <c r="RGR8" s="338"/>
      <c r="RGS8" s="338"/>
      <c r="RGT8" s="338"/>
      <c r="RGU8" s="338"/>
      <c r="RGV8" s="338"/>
      <c r="RGW8" s="338"/>
      <c r="RGX8" s="338"/>
      <c r="RGY8" s="338"/>
      <c r="RGZ8" s="338"/>
      <c r="RHA8" s="338"/>
      <c r="RHB8" s="338"/>
      <c r="RHC8" s="338"/>
      <c r="RHD8" s="338"/>
      <c r="RHE8" s="338"/>
      <c r="RHF8" s="338"/>
      <c r="RHG8" s="338"/>
      <c r="RHH8" s="338"/>
      <c r="RHI8" s="338"/>
      <c r="RHJ8" s="338"/>
      <c r="RHK8" s="338"/>
      <c r="RHL8" s="338"/>
      <c r="RHM8" s="338"/>
      <c r="RHN8" s="338"/>
      <c r="RHO8" s="338"/>
      <c r="RHP8" s="338"/>
      <c r="RHQ8" s="338"/>
      <c r="RHR8" s="338"/>
      <c r="RHS8" s="338"/>
      <c r="RHT8" s="338"/>
      <c r="RHU8" s="338"/>
      <c r="RHV8" s="338"/>
      <c r="RHW8" s="338"/>
      <c r="RHX8" s="338"/>
      <c r="RHY8" s="338"/>
      <c r="RHZ8" s="338"/>
      <c r="RIA8" s="338"/>
      <c r="RIB8" s="338"/>
      <c r="RIC8" s="338"/>
      <c r="RID8" s="338"/>
      <c r="RIE8" s="338"/>
      <c r="RIF8" s="338"/>
      <c r="RIG8" s="338"/>
      <c r="RIH8" s="338"/>
      <c r="RII8" s="338"/>
      <c r="RIJ8" s="338"/>
      <c r="RIK8" s="338"/>
      <c r="RIL8" s="338"/>
      <c r="RIM8" s="338"/>
      <c r="RIN8" s="338"/>
      <c r="RIO8" s="338"/>
      <c r="RIP8" s="338"/>
      <c r="RIQ8" s="338"/>
      <c r="RIR8" s="338"/>
      <c r="RIS8" s="338"/>
      <c r="RIT8" s="338"/>
      <c r="RIU8" s="338"/>
      <c r="RIV8" s="338"/>
      <c r="RIW8" s="338"/>
      <c r="RIX8" s="338"/>
      <c r="RIY8" s="338"/>
      <c r="RIZ8" s="338"/>
      <c r="RJA8" s="338"/>
      <c r="RJB8" s="338"/>
      <c r="RJC8" s="338"/>
      <c r="RJD8" s="338"/>
      <c r="RJE8" s="338"/>
      <c r="RJF8" s="338"/>
      <c r="RJG8" s="338"/>
      <c r="RJH8" s="338"/>
      <c r="RJI8" s="338"/>
      <c r="RJJ8" s="338"/>
      <c r="RJK8" s="338"/>
      <c r="RJL8" s="338"/>
      <c r="RJM8" s="338"/>
      <c r="RJN8" s="338"/>
      <c r="RJO8" s="338"/>
      <c r="RJP8" s="338"/>
      <c r="RJQ8" s="338"/>
      <c r="RJR8" s="338"/>
      <c r="RJS8" s="338"/>
      <c r="RJT8" s="338"/>
      <c r="RJU8" s="338"/>
      <c r="RJV8" s="338"/>
      <c r="RJW8" s="338"/>
      <c r="RJX8" s="338"/>
      <c r="RJY8" s="338"/>
      <c r="RJZ8" s="338"/>
      <c r="RKA8" s="338"/>
      <c r="RKB8" s="338"/>
      <c r="RKC8" s="338"/>
      <c r="RKD8" s="338"/>
      <c r="RKE8" s="338"/>
      <c r="RKF8" s="338"/>
      <c r="RKG8" s="338"/>
      <c r="RKH8" s="338"/>
      <c r="RKI8" s="338"/>
      <c r="RKJ8" s="338"/>
      <c r="RKK8" s="338"/>
      <c r="RKL8" s="338"/>
      <c r="RKM8" s="338"/>
      <c r="RKN8" s="338"/>
      <c r="RKO8" s="338"/>
      <c r="RKP8" s="338"/>
      <c r="RKQ8" s="338"/>
      <c r="RKR8" s="338"/>
      <c r="RKS8" s="338"/>
      <c r="RKT8" s="338"/>
      <c r="RKU8" s="338"/>
      <c r="RKV8" s="338"/>
      <c r="RKW8" s="338"/>
      <c r="RKX8" s="338"/>
      <c r="RKY8" s="338"/>
      <c r="RKZ8" s="338"/>
      <c r="RLA8" s="338"/>
      <c r="RLB8" s="338"/>
      <c r="RLC8" s="338"/>
      <c r="RLD8" s="338"/>
      <c r="RLE8" s="338"/>
      <c r="RLF8" s="338"/>
      <c r="RLG8" s="338"/>
      <c r="RLH8" s="338"/>
      <c r="RLI8" s="338"/>
      <c r="RLJ8" s="338"/>
      <c r="RLK8" s="338"/>
      <c r="RLL8" s="338"/>
      <c r="RLM8" s="338"/>
      <c r="RLN8" s="338"/>
      <c r="RLO8" s="338"/>
      <c r="RLP8" s="338"/>
      <c r="RLQ8" s="338"/>
      <c r="RLR8" s="338"/>
      <c r="RLS8" s="338"/>
      <c r="RLT8" s="338"/>
      <c r="RLU8" s="338"/>
      <c r="RLV8" s="338"/>
      <c r="RLW8" s="338"/>
      <c r="RLX8" s="338"/>
      <c r="RLY8" s="338"/>
      <c r="RLZ8" s="338"/>
      <c r="RMA8" s="338"/>
      <c r="RMB8" s="338"/>
      <c r="RMC8" s="338"/>
      <c r="RMD8" s="338"/>
      <c r="RME8" s="338"/>
      <c r="RMF8" s="338"/>
      <c r="RMG8" s="338"/>
      <c r="RMH8" s="338"/>
      <c r="RMI8" s="338"/>
      <c r="RMJ8" s="338"/>
      <c r="RMK8" s="338"/>
      <c r="RML8" s="338"/>
      <c r="RMM8" s="338"/>
      <c r="RMN8" s="338"/>
      <c r="RMO8" s="338"/>
      <c r="RMP8" s="338"/>
      <c r="RMQ8" s="338"/>
      <c r="RMR8" s="338"/>
      <c r="RMS8" s="338"/>
      <c r="RMT8" s="338"/>
      <c r="RMU8" s="338"/>
      <c r="RMV8" s="338"/>
      <c r="RMW8" s="338"/>
      <c r="RMX8" s="338"/>
      <c r="RMY8" s="338"/>
      <c r="RMZ8" s="338"/>
      <c r="RNA8" s="338"/>
      <c r="RNB8" s="338"/>
      <c r="RNC8" s="338"/>
      <c r="RND8" s="338"/>
      <c r="RNE8" s="338"/>
      <c r="RNF8" s="338"/>
      <c r="RNG8" s="338"/>
      <c r="RNH8" s="338"/>
      <c r="RNI8" s="338"/>
      <c r="RNJ8" s="338"/>
      <c r="RNK8" s="338"/>
      <c r="RNL8" s="338"/>
      <c r="RNM8" s="338"/>
      <c r="RNN8" s="338"/>
      <c r="RNO8" s="338"/>
      <c r="RNP8" s="338"/>
      <c r="RNQ8" s="338"/>
      <c r="RNR8" s="338"/>
      <c r="RNS8" s="338"/>
      <c r="RNT8" s="338"/>
      <c r="RNU8" s="338"/>
      <c r="RNV8" s="338"/>
      <c r="RNW8" s="338"/>
      <c r="RNX8" s="338"/>
      <c r="RNY8" s="338"/>
      <c r="RNZ8" s="338"/>
      <c r="ROA8" s="338"/>
      <c r="ROB8" s="338"/>
      <c r="ROC8" s="338"/>
      <c r="ROD8" s="338"/>
      <c r="ROE8" s="338"/>
      <c r="ROF8" s="338"/>
      <c r="ROG8" s="338"/>
      <c r="ROH8" s="338"/>
      <c r="ROI8" s="338"/>
      <c r="ROJ8" s="338"/>
      <c r="ROK8" s="338"/>
      <c r="ROL8" s="338"/>
      <c r="ROM8" s="338"/>
      <c r="RON8" s="338"/>
      <c r="ROO8" s="338"/>
      <c r="ROP8" s="338"/>
      <c r="ROQ8" s="338"/>
      <c r="ROR8" s="338"/>
      <c r="ROS8" s="338"/>
      <c r="ROT8" s="338"/>
      <c r="ROU8" s="338"/>
      <c r="ROV8" s="338"/>
      <c r="ROW8" s="338"/>
      <c r="ROX8" s="338"/>
      <c r="ROY8" s="338"/>
      <c r="ROZ8" s="338"/>
      <c r="RPA8" s="338"/>
      <c r="RPB8" s="338"/>
      <c r="RPC8" s="338"/>
      <c r="RPD8" s="338"/>
      <c r="RPE8" s="338"/>
      <c r="RPF8" s="338"/>
      <c r="RPG8" s="338"/>
      <c r="RPH8" s="338"/>
      <c r="RPI8" s="338"/>
      <c r="RPJ8" s="338"/>
      <c r="RPK8" s="338"/>
      <c r="RPL8" s="338"/>
      <c r="RPM8" s="338"/>
      <c r="RPN8" s="338"/>
      <c r="RPO8" s="338"/>
      <c r="RPP8" s="338"/>
      <c r="RPQ8" s="338"/>
      <c r="RPR8" s="338"/>
      <c r="RPS8" s="338"/>
      <c r="RPT8" s="338"/>
      <c r="RPU8" s="338"/>
      <c r="RPV8" s="338"/>
      <c r="RPW8" s="338"/>
      <c r="RPX8" s="338"/>
      <c r="RPY8" s="338"/>
      <c r="RPZ8" s="338"/>
      <c r="RQA8" s="338"/>
      <c r="RQB8" s="338"/>
      <c r="RQC8" s="338"/>
      <c r="RQD8" s="338"/>
      <c r="RQE8" s="338"/>
      <c r="RQF8" s="338"/>
      <c r="RQG8" s="338"/>
      <c r="RQH8" s="338"/>
      <c r="RQI8" s="338"/>
      <c r="RQJ8" s="338"/>
      <c r="RQK8" s="338"/>
      <c r="RQL8" s="338"/>
      <c r="RQM8" s="338"/>
      <c r="RQN8" s="338"/>
      <c r="RQO8" s="338"/>
      <c r="RQP8" s="338"/>
      <c r="RQQ8" s="338"/>
      <c r="RQR8" s="338"/>
      <c r="RQS8" s="338"/>
      <c r="RQT8" s="338"/>
      <c r="RQU8" s="338"/>
      <c r="RQV8" s="338"/>
      <c r="RQW8" s="338"/>
      <c r="RQX8" s="338"/>
      <c r="RQY8" s="338"/>
      <c r="RQZ8" s="338"/>
      <c r="RRA8" s="338"/>
      <c r="RRB8" s="338"/>
      <c r="RRC8" s="338"/>
      <c r="RRD8" s="338"/>
      <c r="RRE8" s="338"/>
      <c r="RRF8" s="338"/>
      <c r="RRG8" s="338"/>
      <c r="RRH8" s="338"/>
      <c r="RRI8" s="338"/>
      <c r="RRJ8" s="338"/>
      <c r="RRK8" s="338"/>
      <c r="RRL8" s="338"/>
      <c r="RRM8" s="338"/>
      <c r="RRN8" s="338"/>
      <c r="RRO8" s="338"/>
      <c r="RRP8" s="338"/>
      <c r="RRQ8" s="338"/>
      <c r="RRR8" s="338"/>
      <c r="RRS8" s="338"/>
      <c r="RRT8" s="338"/>
      <c r="RRU8" s="338"/>
      <c r="RRV8" s="338"/>
      <c r="RRW8" s="338"/>
      <c r="RRX8" s="338"/>
      <c r="RRY8" s="338"/>
      <c r="RRZ8" s="338"/>
      <c r="RSA8" s="338"/>
      <c r="RSB8" s="338"/>
      <c r="RSC8" s="338"/>
      <c r="RSD8" s="338"/>
      <c r="RSE8" s="338"/>
      <c r="RSF8" s="338"/>
      <c r="RSG8" s="338"/>
      <c r="RSH8" s="338"/>
      <c r="RSI8" s="338"/>
      <c r="RSJ8" s="338"/>
      <c r="RSK8" s="338"/>
      <c r="RSL8" s="338"/>
      <c r="RSM8" s="338"/>
      <c r="RSN8" s="338"/>
      <c r="RSO8" s="338"/>
      <c r="RSP8" s="338"/>
      <c r="RSQ8" s="338"/>
      <c r="RSR8" s="338"/>
      <c r="RSS8" s="338"/>
      <c r="RST8" s="338"/>
      <c r="RSU8" s="338"/>
      <c r="RSV8" s="338"/>
      <c r="RSW8" s="338"/>
      <c r="RSX8" s="338"/>
      <c r="RSY8" s="338"/>
      <c r="RSZ8" s="338"/>
      <c r="RTA8" s="338"/>
      <c r="RTB8" s="338"/>
      <c r="RTC8" s="338"/>
      <c r="RTD8" s="338"/>
      <c r="RTE8" s="338"/>
      <c r="RTF8" s="338"/>
      <c r="RTG8" s="338"/>
      <c r="RTH8" s="338"/>
      <c r="RTI8" s="338"/>
      <c r="RTJ8" s="338"/>
      <c r="RTK8" s="338"/>
      <c r="RTL8" s="338"/>
      <c r="RTM8" s="338"/>
      <c r="RTN8" s="338"/>
      <c r="RTO8" s="338"/>
      <c r="RTP8" s="338"/>
      <c r="RTQ8" s="338"/>
      <c r="RTR8" s="338"/>
      <c r="RTS8" s="338"/>
      <c r="RTT8" s="338"/>
      <c r="RTU8" s="338"/>
      <c r="RTV8" s="338"/>
      <c r="RTW8" s="338"/>
      <c r="RTX8" s="338"/>
      <c r="RTY8" s="338"/>
      <c r="RTZ8" s="338"/>
      <c r="RUA8" s="338"/>
      <c r="RUB8" s="338"/>
      <c r="RUC8" s="338"/>
      <c r="RUD8" s="338"/>
      <c r="RUE8" s="338"/>
      <c r="RUF8" s="338"/>
      <c r="RUG8" s="338"/>
      <c r="RUH8" s="338"/>
      <c r="RUI8" s="338"/>
      <c r="RUJ8" s="338"/>
      <c r="RUK8" s="338"/>
      <c r="RUL8" s="338"/>
      <c r="RUM8" s="338"/>
      <c r="RUN8" s="338"/>
      <c r="RUO8" s="338"/>
      <c r="RUP8" s="338"/>
      <c r="RUQ8" s="338"/>
      <c r="RUR8" s="338"/>
      <c r="RUS8" s="338"/>
      <c r="RUT8" s="338"/>
      <c r="RUU8" s="338"/>
      <c r="RUV8" s="338"/>
      <c r="RUW8" s="338"/>
      <c r="RUX8" s="338"/>
      <c r="RUY8" s="338"/>
      <c r="RUZ8" s="338"/>
      <c r="RVA8" s="338"/>
      <c r="RVB8" s="338"/>
      <c r="RVC8" s="338"/>
      <c r="RVD8" s="338"/>
      <c r="RVE8" s="338"/>
      <c r="RVF8" s="338"/>
      <c r="RVG8" s="338"/>
      <c r="RVH8" s="338"/>
      <c r="RVI8" s="338"/>
      <c r="RVJ8" s="338"/>
      <c r="RVK8" s="338"/>
      <c r="RVL8" s="338"/>
      <c r="RVM8" s="338"/>
      <c r="RVN8" s="338"/>
      <c r="RVO8" s="338"/>
      <c r="RVP8" s="338"/>
      <c r="RVQ8" s="338"/>
      <c r="RVR8" s="338"/>
      <c r="RVS8" s="338"/>
      <c r="RVT8" s="338"/>
      <c r="RVU8" s="338"/>
      <c r="RVV8" s="338"/>
      <c r="RVW8" s="338"/>
      <c r="RVX8" s="338"/>
      <c r="RVY8" s="338"/>
      <c r="RVZ8" s="338"/>
      <c r="RWA8" s="338"/>
      <c r="RWB8" s="338"/>
      <c r="RWC8" s="338"/>
      <c r="RWD8" s="338"/>
      <c r="RWE8" s="338"/>
      <c r="RWF8" s="338"/>
      <c r="RWG8" s="338"/>
      <c r="RWH8" s="338"/>
      <c r="RWI8" s="338"/>
      <c r="RWJ8" s="338"/>
      <c r="RWK8" s="338"/>
      <c r="RWL8" s="338"/>
      <c r="RWM8" s="338"/>
      <c r="RWN8" s="338"/>
      <c r="RWO8" s="338"/>
      <c r="RWP8" s="338"/>
      <c r="RWQ8" s="338"/>
      <c r="RWR8" s="338"/>
      <c r="RWS8" s="338"/>
      <c r="RWT8" s="338"/>
      <c r="RWU8" s="338"/>
      <c r="RWV8" s="338"/>
      <c r="RWW8" s="338"/>
      <c r="RWX8" s="338"/>
      <c r="RWY8" s="338"/>
      <c r="RWZ8" s="338"/>
      <c r="RXA8" s="338"/>
      <c r="RXB8" s="338"/>
      <c r="RXC8" s="338"/>
      <c r="RXD8" s="338"/>
      <c r="RXE8" s="338"/>
      <c r="RXF8" s="338"/>
      <c r="RXG8" s="338"/>
      <c r="RXH8" s="338"/>
      <c r="RXI8" s="338"/>
      <c r="RXJ8" s="338"/>
      <c r="RXK8" s="338"/>
      <c r="RXL8" s="338"/>
      <c r="RXM8" s="338"/>
      <c r="RXN8" s="338"/>
      <c r="RXO8" s="338"/>
      <c r="RXP8" s="338"/>
      <c r="RXQ8" s="338"/>
      <c r="RXR8" s="338"/>
      <c r="RXS8" s="338"/>
      <c r="RXT8" s="338"/>
      <c r="RXU8" s="338"/>
      <c r="RXV8" s="338"/>
      <c r="RXW8" s="338"/>
      <c r="RXX8" s="338"/>
      <c r="RXY8" s="338"/>
      <c r="RXZ8" s="338"/>
      <c r="RYA8" s="338"/>
      <c r="RYB8" s="338"/>
      <c r="RYC8" s="338"/>
      <c r="RYD8" s="338"/>
      <c r="RYE8" s="338"/>
      <c r="RYF8" s="338"/>
      <c r="RYG8" s="338"/>
      <c r="RYH8" s="338"/>
      <c r="RYI8" s="338"/>
      <c r="RYJ8" s="338"/>
      <c r="RYK8" s="338"/>
      <c r="RYL8" s="338"/>
      <c r="RYM8" s="338"/>
      <c r="RYN8" s="338"/>
      <c r="RYO8" s="338"/>
      <c r="RYP8" s="338"/>
      <c r="RYQ8" s="338"/>
      <c r="RYR8" s="338"/>
      <c r="RYS8" s="338"/>
      <c r="RYT8" s="338"/>
      <c r="RYU8" s="338"/>
      <c r="RYV8" s="338"/>
      <c r="RYW8" s="338"/>
      <c r="RYX8" s="338"/>
      <c r="RYY8" s="338"/>
      <c r="RYZ8" s="338"/>
      <c r="RZA8" s="338"/>
      <c r="RZB8" s="338"/>
      <c r="RZC8" s="338"/>
      <c r="RZD8" s="338"/>
      <c r="RZE8" s="338"/>
      <c r="RZF8" s="338"/>
      <c r="RZG8" s="338"/>
      <c r="RZH8" s="338"/>
      <c r="RZI8" s="338"/>
      <c r="RZJ8" s="338"/>
      <c r="RZK8" s="338"/>
      <c r="RZL8" s="338"/>
      <c r="RZM8" s="338"/>
      <c r="RZN8" s="338"/>
      <c r="RZO8" s="338"/>
      <c r="RZP8" s="338"/>
      <c r="RZQ8" s="338"/>
      <c r="RZR8" s="338"/>
      <c r="RZS8" s="338"/>
      <c r="RZT8" s="338"/>
      <c r="RZU8" s="338"/>
      <c r="RZV8" s="338"/>
      <c r="RZW8" s="338"/>
      <c r="RZX8" s="338"/>
      <c r="RZY8" s="338"/>
      <c r="RZZ8" s="338"/>
      <c r="SAA8" s="338"/>
      <c r="SAB8" s="338"/>
      <c r="SAC8" s="338"/>
      <c r="SAD8" s="338"/>
      <c r="SAE8" s="338"/>
      <c r="SAF8" s="338"/>
      <c r="SAG8" s="338"/>
      <c r="SAH8" s="338"/>
      <c r="SAI8" s="338"/>
      <c r="SAJ8" s="338"/>
      <c r="SAK8" s="338"/>
      <c r="SAL8" s="338"/>
      <c r="SAM8" s="338"/>
      <c r="SAN8" s="338"/>
      <c r="SAO8" s="338"/>
      <c r="SAP8" s="338"/>
      <c r="SAQ8" s="338"/>
      <c r="SAR8" s="338"/>
      <c r="SAS8" s="338"/>
      <c r="SAT8" s="338"/>
      <c r="SAU8" s="338"/>
      <c r="SAV8" s="338"/>
      <c r="SAW8" s="338"/>
      <c r="SAX8" s="338"/>
      <c r="SAY8" s="338"/>
      <c r="SAZ8" s="338"/>
      <c r="SBA8" s="338"/>
      <c r="SBB8" s="338"/>
      <c r="SBC8" s="338"/>
      <c r="SBD8" s="338"/>
      <c r="SBE8" s="338"/>
      <c r="SBF8" s="338"/>
      <c r="SBG8" s="338"/>
      <c r="SBH8" s="338"/>
      <c r="SBI8" s="338"/>
      <c r="SBJ8" s="338"/>
      <c r="SBK8" s="338"/>
      <c r="SBL8" s="338"/>
      <c r="SBM8" s="338"/>
      <c r="SBN8" s="338"/>
      <c r="SBO8" s="338"/>
      <c r="SBP8" s="338"/>
      <c r="SBQ8" s="338"/>
      <c r="SBR8" s="338"/>
      <c r="SBS8" s="338"/>
      <c r="SBT8" s="338"/>
      <c r="SBU8" s="338"/>
      <c r="SBV8" s="338"/>
      <c r="SBW8" s="338"/>
      <c r="SBX8" s="338"/>
      <c r="SBY8" s="338"/>
      <c r="SBZ8" s="338"/>
      <c r="SCA8" s="338"/>
      <c r="SCB8" s="338"/>
      <c r="SCC8" s="338"/>
      <c r="SCD8" s="338"/>
      <c r="SCE8" s="338"/>
      <c r="SCF8" s="338"/>
      <c r="SCG8" s="338"/>
      <c r="SCH8" s="338"/>
      <c r="SCI8" s="338"/>
      <c r="SCJ8" s="338"/>
      <c r="SCK8" s="338"/>
      <c r="SCL8" s="338"/>
      <c r="SCM8" s="338"/>
      <c r="SCN8" s="338"/>
      <c r="SCO8" s="338"/>
      <c r="SCP8" s="338"/>
      <c r="SCQ8" s="338"/>
      <c r="SCR8" s="338"/>
      <c r="SCS8" s="338"/>
      <c r="SCT8" s="338"/>
      <c r="SCU8" s="338"/>
      <c r="SCV8" s="338"/>
      <c r="SCW8" s="338"/>
      <c r="SCX8" s="338"/>
      <c r="SCY8" s="338"/>
      <c r="SCZ8" s="338"/>
      <c r="SDA8" s="338"/>
      <c r="SDB8" s="338"/>
      <c r="SDC8" s="338"/>
      <c r="SDD8" s="338"/>
      <c r="SDE8" s="338"/>
      <c r="SDF8" s="338"/>
      <c r="SDG8" s="338"/>
      <c r="SDH8" s="338"/>
      <c r="SDI8" s="338"/>
      <c r="SDJ8" s="338"/>
      <c r="SDK8" s="338"/>
      <c r="SDL8" s="338"/>
      <c r="SDM8" s="338"/>
      <c r="SDN8" s="338"/>
      <c r="SDO8" s="338"/>
      <c r="SDP8" s="338"/>
      <c r="SDQ8" s="338"/>
      <c r="SDR8" s="338"/>
      <c r="SDS8" s="338"/>
      <c r="SDT8" s="338"/>
      <c r="SDU8" s="338"/>
      <c r="SDV8" s="338"/>
      <c r="SDW8" s="338"/>
      <c r="SDX8" s="338"/>
      <c r="SDY8" s="338"/>
      <c r="SDZ8" s="338"/>
      <c r="SEA8" s="338"/>
      <c r="SEB8" s="338"/>
      <c r="SEC8" s="338"/>
      <c r="SED8" s="338"/>
      <c r="SEE8" s="338"/>
      <c r="SEF8" s="338"/>
      <c r="SEG8" s="338"/>
      <c r="SEH8" s="338"/>
      <c r="SEI8" s="338"/>
      <c r="SEJ8" s="338"/>
      <c r="SEK8" s="338"/>
      <c r="SEL8" s="338"/>
      <c r="SEM8" s="338"/>
      <c r="SEN8" s="338"/>
      <c r="SEO8" s="338"/>
      <c r="SEP8" s="338"/>
      <c r="SEQ8" s="338"/>
      <c r="SER8" s="338"/>
      <c r="SES8" s="338"/>
      <c r="SET8" s="338"/>
      <c r="SEU8" s="338"/>
      <c r="SEV8" s="338"/>
      <c r="SEW8" s="338"/>
      <c r="SEX8" s="338"/>
      <c r="SEY8" s="338"/>
      <c r="SEZ8" s="338"/>
      <c r="SFA8" s="338"/>
      <c r="SFB8" s="338"/>
      <c r="SFC8" s="338"/>
      <c r="SFD8" s="338"/>
      <c r="SFE8" s="338"/>
      <c r="SFF8" s="338"/>
      <c r="SFG8" s="338"/>
      <c r="SFH8" s="338"/>
      <c r="SFI8" s="338"/>
      <c r="SFJ8" s="338"/>
      <c r="SFK8" s="338"/>
      <c r="SFL8" s="338"/>
      <c r="SFM8" s="338"/>
      <c r="SFN8" s="338"/>
      <c r="SFO8" s="338"/>
      <c r="SFP8" s="338"/>
      <c r="SFQ8" s="338"/>
      <c r="SFR8" s="338"/>
      <c r="SFS8" s="338"/>
      <c r="SFT8" s="338"/>
      <c r="SFU8" s="338"/>
      <c r="SFV8" s="338"/>
      <c r="SFW8" s="338"/>
      <c r="SFX8" s="338"/>
      <c r="SFY8" s="338"/>
      <c r="SFZ8" s="338"/>
      <c r="SGA8" s="338"/>
      <c r="SGB8" s="338"/>
      <c r="SGC8" s="338"/>
      <c r="SGD8" s="338"/>
      <c r="SGE8" s="338"/>
      <c r="SGF8" s="338"/>
      <c r="SGG8" s="338"/>
      <c r="SGH8" s="338"/>
      <c r="SGI8" s="338"/>
      <c r="SGJ8" s="338"/>
      <c r="SGK8" s="338"/>
      <c r="SGL8" s="338"/>
      <c r="SGM8" s="338"/>
      <c r="SGN8" s="338"/>
      <c r="SGO8" s="338"/>
      <c r="SGP8" s="338"/>
      <c r="SGQ8" s="338"/>
      <c r="SGR8" s="338"/>
      <c r="SGS8" s="338"/>
      <c r="SGT8" s="338"/>
      <c r="SGU8" s="338"/>
      <c r="SGV8" s="338"/>
      <c r="SGW8" s="338"/>
      <c r="SGX8" s="338"/>
      <c r="SGY8" s="338"/>
      <c r="SGZ8" s="338"/>
      <c r="SHA8" s="338"/>
      <c r="SHB8" s="338"/>
      <c r="SHC8" s="338"/>
      <c r="SHD8" s="338"/>
      <c r="SHE8" s="338"/>
      <c r="SHF8" s="338"/>
      <c r="SHG8" s="338"/>
      <c r="SHH8" s="338"/>
      <c r="SHI8" s="338"/>
      <c r="SHJ8" s="338"/>
      <c r="SHK8" s="338"/>
      <c r="SHL8" s="338"/>
      <c r="SHM8" s="338"/>
      <c r="SHN8" s="338"/>
      <c r="SHO8" s="338"/>
      <c r="SHP8" s="338"/>
      <c r="SHQ8" s="338"/>
      <c r="SHR8" s="338"/>
      <c r="SHS8" s="338"/>
      <c r="SHT8" s="338"/>
      <c r="SHU8" s="338"/>
      <c r="SHV8" s="338"/>
      <c r="SHW8" s="338"/>
      <c r="SHX8" s="338"/>
      <c r="SHY8" s="338"/>
      <c r="SHZ8" s="338"/>
      <c r="SIA8" s="338"/>
      <c r="SIB8" s="338"/>
      <c r="SIC8" s="338"/>
      <c r="SID8" s="338"/>
      <c r="SIE8" s="338"/>
      <c r="SIF8" s="338"/>
      <c r="SIG8" s="338"/>
      <c r="SIH8" s="338"/>
      <c r="SII8" s="338"/>
      <c r="SIJ8" s="338"/>
      <c r="SIK8" s="338"/>
      <c r="SIL8" s="338"/>
      <c r="SIM8" s="338"/>
      <c r="SIN8" s="338"/>
      <c r="SIO8" s="338"/>
      <c r="SIP8" s="338"/>
      <c r="SIQ8" s="338"/>
      <c r="SIR8" s="338"/>
      <c r="SIS8" s="338"/>
      <c r="SIT8" s="338"/>
      <c r="SIU8" s="338"/>
      <c r="SIV8" s="338"/>
      <c r="SIW8" s="338"/>
      <c r="SIX8" s="338"/>
      <c r="SIY8" s="338"/>
      <c r="SIZ8" s="338"/>
      <c r="SJA8" s="338"/>
      <c r="SJB8" s="338"/>
      <c r="SJC8" s="338"/>
      <c r="SJD8" s="338"/>
      <c r="SJE8" s="338"/>
      <c r="SJF8" s="338"/>
      <c r="SJG8" s="338"/>
      <c r="SJH8" s="338"/>
      <c r="SJI8" s="338"/>
      <c r="SJJ8" s="338"/>
      <c r="SJK8" s="338"/>
      <c r="SJL8" s="338"/>
      <c r="SJM8" s="338"/>
      <c r="SJN8" s="338"/>
      <c r="SJO8" s="338"/>
      <c r="SJP8" s="338"/>
      <c r="SJQ8" s="338"/>
      <c r="SJR8" s="338"/>
      <c r="SJS8" s="338"/>
      <c r="SJT8" s="338"/>
      <c r="SJU8" s="338"/>
      <c r="SJV8" s="338"/>
      <c r="SJW8" s="338"/>
      <c r="SJX8" s="338"/>
      <c r="SJY8" s="338"/>
      <c r="SJZ8" s="338"/>
      <c r="SKA8" s="338"/>
      <c r="SKB8" s="338"/>
      <c r="SKC8" s="338"/>
      <c r="SKD8" s="338"/>
      <c r="SKE8" s="338"/>
      <c r="SKF8" s="338"/>
      <c r="SKG8" s="338"/>
      <c r="SKH8" s="338"/>
      <c r="SKI8" s="338"/>
      <c r="SKJ8" s="338"/>
      <c r="SKK8" s="338"/>
      <c r="SKL8" s="338"/>
      <c r="SKM8" s="338"/>
      <c r="SKN8" s="338"/>
      <c r="SKO8" s="338"/>
      <c r="SKP8" s="338"/>
      <c r="SKQ8" s="338"/>
      <c r="SKR8" s="338"/>
      <c r="SKS8" s="338"/>
      <c r="SKT8" s="338"/>
      <c r="SKU8" s="338"/>
      <c r="SKV8" s="338"/>
      <c r="SKW8" s="338"/>
      <c r="SKX8" s="338"/>
      <c r="SKY8" s="338"/>
      <c r="SKZ8" s="338"/>
      <c r="SLA8" s="338"/>
      <c r="SLB8" s="338"/>
      <c r="SLC8" s="338"/>
      <c r="SLD8" s="338"/>
      <c r="SLE8" s="338"/>
      <c r="SLF8" s="338"/>
      <c r="SLG8" s="338"/>
      <c r="SLH8" s="338"/>
      <c r="SLI8" s="338"/>
      <c r="SLJ8" s="338"/>
      <c r="SLK8" s="338"/>
      <c r="SLL8" s="338"/>
      <c r="SLM8" s="338"/>
      <c r="SLN8" s="338"/>
      <c r="SLO8" s="338"/>
      <c r="SLP8" s="338"/>
      <c r="SLQ8" s="338"/>
      <c r="SLR8" s="338"/>
      <c r="SLS8" s="338"/>
      <c r="SLT8" s="338"/>
      <c r="SLU8" s="338"/>
      <c r="SLV8" s="338"/>
      <c r="SLW8" s="338"/>
      <c r="SLX8" s="338"/>
      <c r="SLY8" s="338"/>
      <c r="SLZ8" s="338"/>
      <c r="SMA8" s="338"/>
      <c r="SMB8" s="338"/>
      <c r="SMC8" s="338"/>
      <c r="SMD8" s="338"/>
      <c r="SME8" s="338"/>
      <c r="SMF8" s="338"/>
      <c r="SMG8" s="338"/>
      <c r="SMH8" s="338"/>
      <c r="SMI8" s="338"/>
      <c r="SMJ8" s="338"/>
      <c r="SMK8" s="338"/>
      <c r="SML8" s="338"/>
      <c r="SMM8" s="338"/>
      <c r="SMN8" s="338"/>
      <c r="SMO8" s="338"/>
      <c r="SMP8" s="338"/>
      <c r="SMQ8" s="338"/>
      <c r="SMR8" s="338"/>
      <c r="SMS8" s="338"/>
      <c r="SMT8" s="338"/>
      <c r="SMU8" s="338"/>
      <c r="SMV8" s="338"/>
      <c r="SMW8" s="338"/>
      <c r="SMX8" s="338"/>
      <c r="SMY8" s="338"/>
      <c r="SMZ8" s="338"/>
      <c r="SNA8" s="338"/>
      <c r="SNB8" s="338"/>
      <c r="SNC8" s="338"/>
      <c r="SND8" s="338"/>
      <c r="SNE8" s="338"/>
      <c r="SNF8" s="338"/>
      <c r="SNG8" s="338"/>
      <c r="SNH8" s="338"/>
      <c r="SNI8" s="338"/>
      <c r="SNJ8" s="338"/>
      <c r="SNK8" s="338"/>
      <c r="SNL8" s="338"/>
      <c r="SNM8" s="338"/>
      <c r="SNN8" s="338"/>
      <c r="SNO8" s="338"/>
      <c r="SNP8" s="338"/>
      <c r="SNQ8" s="338"/>
      <c r="SNR8" s="338"/>
      <c r="SNS8" s="338"/>
      <c r="SNT8" s="338"/>
      <c r="SNU8" s="338"/>
      <c r="SNV8" s="338"/>
      <c r="SNW8" s="338"/>
      <c r="SNX8" s="338"/>
      <c r="SNY8" s="338"/>
      <c r="SNZ8" s="338"/>
      <c r="SOA8" s="338"/>
      <c r="SOB8" s="338"/>
      <c r="SOC8" s="338"/>
      <c r="SOD8" s="338"/>
      <c r="SOE8" s="338"/>
      <c r="SOF8" s="338"/>
      <c r="SOG8" s="338"/>
      <c r="SOH8" s="338"/>
      <c r="SOI8" s="338"/>
      <c r="SOJ8" s="338"/>
      <c r="SOK8" s="338"/>
      <c r="SOL8" s="338"/>
      <c r="SOM8" s="338"/>
      <c r="SON8" s="338"/>
      <c r="SOO8" s="338"/>
      <c r="SOP8" s="338"/>
      <c r="SOQ8" s="338"/>
      <c r="SOR8" s="338"/>
      <c r="SOS8" s="338"/>
      <c r="SOT8" s="338"/>
      <c r="SOU8" s="338"/>
      <c r="SOV8" s="338"/>
      <c r="SOW8" s="338"/>
      <c r="SOX8" s="338"/>
      <c r="SOY8" s="338"/>
      <c r="SOZ8" s="338"/>
      <c r="SPA8" s="338"/>
      <c r="SPB8" s="338"/>
      <c r="SPC8" s="338"/>
      <c r="SPD8" s="338"/>
      <c r="SPE8" s="338"/>
      <c r="SPF8" s="338"/>
      <c r="SPG8" s="338"/>
      <c r="SPH8" s="338"/>
      <c r="SPI8" s="338"/>
      <c r="SPJ8" s="338"/>
      <c r="SPK8" s="338"/>
      <c r="SPL8" s="338"/>
      <c r="SPM8" s="338"/>
      <c r="SPN8" s="338"/>
      <c r="SPO8" s="338"/>
      <c r="SPP8" s="338"/>
      <c r="SPQ8" s="338"/>
      <c r="SPR8" s="338"/>
      <c r="SPS8" s="338"/>
      <c r="SPT8" s="338"/>
      <c r="SPU8" s="338"/>
      <c r="SPV8" s="338"/>
      <c r="SPW8" s="338"/>
      <c r="SPX8" s="338"/>
      <c r="SPY8" s="338"/>
      <c r="SPZ8" s="338"/>
      <c r="SQA8" s="338"/>
      <c r="SQB8" s="338"/>
      <c r="SQC8" s="338"/>
      <c r="SQD8" s="338"/>
      <c r="SQE8" s="338"/>
      <c r="SQF8" s="338"/>
      <c r="SQG8" s="338"/>
      <c r="SQH8" s="338"/>
      <c r="SQI8" s="338"/>
      <c r="SQJ8" s="338"/>
      <c r="SQK8" s="338"/>
      <c r="SQL8" s="338"/>
      <c r="SQM8" s="338"/>
      <c r="SQN8" s="338"/>
      <c r="SQO8" s="338"/>
      <c r="SQP8" s="338"/>
      <c r="SQQ8" s="338"/>
      <c r="SQR8" s="338"/>
      <c r="SQS8" s="338"/>
      <c r="SQT8" s="338"/>
      <c r="SQU8" s="338"/>
      <c r="SQV8" s="338"/>
      <c r="SQW8" s="338"/>
      <c r="SQX8" s="338"/>
      <c r="SQY8" s="338"/>
      <c r="SQZ8" s="338"/>
      <c r="SRA8" s="338"/>
      <c r="SRB8" s="338"/>
      <c r="SRC8" s="338"/>
      <c r="SRD8" s="338"/>
      <c r="SRE8" s="338"/>
      <c r="SRF8" s="338"/>
      <c r="SRG8" s="338"/>
      <c r="SRH8" s="338"/>
      <c r="SRI8" s="338"/>
      <c r="SRJ8" s="338"/>
      <c r="SRK8" s="338"/>
      <c r="SRL8" s="338"/>
      <c r="SRM8" s="338"/>
      <c r="SRN8" s="338"/>
      <c r="SRO8" s="338"/>
      <c r="SRP8" s="338"/>
      <c r="SRQ8" s="338"/>
      <c r="SRR8" s="338"/>
      <c r="SRS8" s="338"/>
      <c r="SRT8" s="338"/>
      <c r="SRU8" s="338"/>
      <c r="SRV8" s="338"/>
      <c r="SRW8" s="338"/>
      <c r="SRX8" s="338"/>
      <c r="SRY8" s="338"/>
      <c r="SRZ8" s="338"/>
      <c r="SSA8" s="338"/>
      <c r="SSB8" s="338"/>
      <c r="SSC8" s="338"/>
      <c r="SSD8" s="338"/>
      <c r="SSE8" s="338"/>
      <c r="SSF8" s="338"/>
      <c r="SSG8" s="338"/>
      <c r="SSH8" s="338"/>
      <c r="SSI8" s="338"/>
      <c r="SSJ8" s="338"/>
      <c r="SSK8" s="338"/>
      <c r="SSL8" s="338"/>
      <c r="SSM8" s="338"/>
      <c r="SSN8" s="338"/>
      <c r="SSO8" s="338"/>
      <c r="SSP8" s="338"/>
      <c r="SSQ8" s="338"/>
      <c r="SSR8" s="338"/>
      <c r="SSS8" s="338"/>
      <c r="SST8" s="338"/>
      <c r="SSU8" s="338"/>
      <c r="SSV8" s="338"/>
      <c r="SSW8" s="338"/>
      <c r="SSX8" s="338"/>
      <c r="SSY8" s="338"/>
      <c r="SSZ8" s="338"/>
      <c r="STA8" s="338"/>
      <c r="STB8" s="338"/>
      <c r="STC8" s="338"/>
      <c r="STD8" s="338"/>
      <c r="STE8" s="338"/>
      <c r="STF8" s="338"/>
      <c r="STG8" s="338"/>
      <c r="STH8" s="338"/>
      <c r="STI8" s="338"/>
      <c r="STJ8" s="338"/>
      <c r="STK8" s="338"/>
      <c r="STL8" s="338"/>
      <c r="STM8" s="338"/>
      <c r="STN8" s="338"/>
      <c r="STO8" s="338"/>
      <c r="STP8" s="338"/>
      <c r="STQ8" s="338"/>
      <c r="STR8" s="338"/>
      <c r="STS8" s="338"/>
      <c r="STT8" s="338"/>
      <c r="STU8" s="338"/>
      <c r="STV8" s="338"/>
      <c r="STW8" s="338"/>
      <c r="STX8" s="338"/>
      <c r="STY8" s="338"/>
      <c r="STZ8" s="338"/>
      <c r="SUA8" s="338"/>
      <c r="SUB8" s="338"/>
      <c r="SUC8" s="338"/>
      <c r="SUD8" s="338"/>
      <c r="SUE8" s="338"/>
      <c r="SUF8" s="338"/>
      <c r="SUG8" s="338"/>
      <c r="SUH8" s="338"/>
      <c r="SUI8" s="338"/>
      <c r="SUJ8" s="338"/>
      <c r="SUK8" s="338"/>
      <c r="SUL8" s="338"/>
      <c r="SUM8" s="338"/>
      <c r="SUN8" s="338"/>
      <c r="SUO8" s="338"/>
      <c r="SUP8" s="338"/>
      <c r="SUQ8" s="338"/>
      <c r="SUR8" s="338"/>
      <c r="SUS8" s="338"/>
      <c r="SUT8" s="338"/>
      <c r="SUU8" s="338"/>
      <c r="SUV8" s="338"/>
      <c r="SUW8" s="338"/>
      <c r="SUX8" s="338"/>
      <c r="SUY8" s="338"/>
      <c r="SUZ8" s="338"/>
      <c r="SVA8" s="338"/>
      <c r="SVB8" s="338"/>
      <c r="SVC8" s="338"/>
      <c r="SVD8" s="338"/>
      <c r="SVE8" s="338"/>
      <c r="SVF8" s="338"/>
      <c r="SVG8" s="338"/>
      <c r="SVH8" s="338"/>
      <c r="SVI8" s="338"/>
      <c r="SVJ8" s="338"/>
      <c r="SVK8" s="338"/>
      <c r="SVL8" s="338"/>
      <c r="SVM8" s="338"/>
      <c r="SVN8" s="338"/>
      <c r="SVO8" s="338"/>
      <c r="SVP8" s="338"/>
      <c r="SVQ8" s="338"/>
      <c r="SVR8" s="338"/>
      <c r="SVS8" s="338"/>
      <c r="SVT8" s="338"/>
      <c r="SVU8" s="338"/>
      <c r="SVV8" s="338"/>
      <c r="SVW8" s="338"/>
      <c r="SVX8" s="338"/>
      <c r="SVY8" s="338"/>
      <c r="SVZ8" s="338"/>
      <c r="SWA8" s="338"/>
      <c r="SWB8" s="338"/>
      <c r="SWC8" s="338"/>
      <c r="SWD8" s="338"/>
      <c r="SWE8" s="338"/>
      <c r="SWF8" s="338"/>
      <c r="SWG8" s="338"/>
      <c r="SWH8" s="338"/>
      <c r="SWI8" s="338"/>
      <c r="SWJ8" s="338"/>
      <c r="SWK8" s="338"/>
      <c r="SWL8" s="338"/>
      <c r="SWM8" s="338"/>
      <c r="SWN8" s="338"/>
      <c r="SWO8" s="338"/>
      <c r="SWP8" s="338"/>
      <c r="SWQ8" s="338"/>
      <c r="SWR8" s="338"/>
      <c r="SWS8" s="338"/>
      <c r="SWT8" s="338"/>
      <c r="SWU8" s="338"/>
      <c r="SWV8" s="338"/>
      <c r="SWW8" s="338"/>
      <c r="SWX8" s="338"/>
      <c r="SWY8" s="338"/>
      <c r="SWZ8" s="338"/>
      <c r="SXA8" s="338"/>
      <c r="SXB8" s="338"/>
      <c r="SXC8" s="338"/>
      <c r="SXD8" s="338"/>
      <c r="SXE8" s="338"/>
      <c r="SXF8" s="338"/>
      <c r="SXG8" s="338"/>
      <c r="SXH8" s="338"/>
      <c r="SXI8" s="338"/>
      <c r="SXJ8" s="338"/>
      <c r="SXK8" s="338"/>
      <c r="SXL8" s="338"/>
      <c r="SXM8" s="338"/>
      <c r="SXN8" s="338"/>
      <c r="SXO8" s="338"/>
      <c r="SXP8" s="338"/>
      <c r="SXQ8" s="338"/>
      <c r="SXR8" s="338"/>
      <c r="SXS8" s="338"/>
      <c r="SXT8" s="338"/>
      <c r="SXU8" s="338"/>
      <c r="SXV8" s="338"/>
      <c r="SXW8" s="338"/>
      <c r="SXX8" s="338"/>
      <c r="SXY8" s="338"/>
      <c r="SXZ8" s="338"/>
      <c r="SYA8" s="338"/>
      <c r="SYB8" s="338"/>
      <c r="SYC8" s="338"/>
      <c r="SYD8" s="338"/>
      <c r="SYE8" s="338"/>
      <c r="SYF8" s="338"/>
      <c r="SYG8" s="338"/>
      <c r="SYH8" s="338"/>
      <c r="SYI8" s="338"/>
      <c r="SYJ8" s="338"/>
      <c r="SYK8" s="338"/>
      <c r="SYL8" s="338"/>
      <c r="SYM8" s="338"/>
      <c r="SYN8" s="338"/>
      <c r="SYO8" s="338"/>
      <c r="SYP8" s="338"/>
      <c r="SYQ8" s="338"/>
      <c r="SYR8" s="338"/>
      <c r="SYS8" s="338"/>
      <c r="SYT8" s="338"/>
      <c r="SYU8" s="338"/>
      <c r="SYV8" s="338"/>
      <c r="SYW8" s="338"/>
      <c r="SYX8" s="338"/>
      <c r="SYY8" s="338"/>
      <c r="SYZ8" s="338"/>
      <c r="SZA8" s="338"/>
      <c r="SZB8" s="338"/>
      <c r="SZC8" s="338"/>
      <c r="SZD8" s="338"/>
      <c r="SZE8" s="338"/>
      <c r="SZF8" s="338"/>
      <c r="SZG8" s="338"/>
      <c r="SZH8" s="338"/>
      <c r="SZI8" s="338"/>
      <c r="SZJ8" s="338"/>
      <c r="SZK8" s="338"/>
      <c r="SZL8" s="338"/>
      <c r="SZM8" s="338"/>
      <c r="SZN8" s="338"/>
      <c r="SZO8" s="338"/>
      <c r="SZP8" s="338"/>
      <c r="SZQ8" s="338"/>
      <c r="SZR8" s="338"/>
      <c r="SZS8" s="338"/>
      <c r="SZT8" s="338"/>
      <c r="SZU8" s="338"/>
      <c r="SZV8" s="338"/>
      <c r="SZW8" s="338"/>
      <c r="SZX8" s="338"/>
      <c r="SZY8" s="338"/>
      <c r="SZZ8" s="338"/>
      <c r="TAA8" s="338"/>
      <c r="TAB8" s="338"/>
      <c r="TAC8" s="338"/>
      <c r="TAD8" s="338"/>
      <c r="TAE8" s="338"/>
      <c r="TAF8" s="338"/>
      <c r="TAG8" s="338"/>
      <c r="TAH8" s="338"/>
      <c r="TAI8" s="338"/>
      <c r="TAJ8" s="338"/>
      <c r="TAK8" s="338"/>
      <c r="TAL8" s="338"/>
      <c r="TAM8" s="338"/>
      <c r="TAN8" s="338"/>
      <c r="TAO8" s="338"/>
      <c r="TAP8" s="338"/>
      <c r="TAQ8" s="338"/>
      <c r="TAR8" s="338"/>
      <c r="TAS8" s="338"/>
      <c r="TAT8" s="338"/>
      <c r="TAU8" s="338"/>
      <c r="TAV8" s="338"/>
      <c r="TAW8" s="338"/>
      <c r="TAX8" s="338"/>
      <c r="TAY8" s="338"/>
      <c r="TAZ8" s="338"/>
      <c r="TBA8" s="338"/>
      <c r="TBB8" s="338"/>
      <c r="TBC8" s="338"/>
      <c r="TBD8" s="338"/>
      <c r="TBE8" s="338"/>
      <c r="TBF8" s="338"/>
      <c r="TBG8" s="338"/>
      <c r="TBH8" s="338"/>
      <c r="TBI8" s="338"/>
      <c r="TBJ8" s="338"/>
      <c r="TBK8" s="338"/>
      <c r="TBL8" s="338"/>
      <c r="TBM8" s="338"/>
      <c r="TBN8" s="338"/>
      <c r="TBO8" s="338"/>
      <c r="TBP8" s="338"/>
      <c r="TBQ8" s="338"/>
      <c r="TBR8" s="338"/>
      <c r="TBS8" s="338"/>
      <c r="TBT8" s="338"/>
      <c r="TBU8" s="338"/>
      <c r="TBV8" s="338"/>
      <c r="TBW8" s="338"/>
      <c r="TBX8" s="338"/>
      <c r="TBY8" s="338"/>
      <c r="TBZ8" s="338"/>
      <c r="TCA8" s="338"/>
      <c r="TCB8" s="338"/>
      <c r="TCC8" s="338"/>
      <c r="TCD8" s="338"/>
      <c r="TCE8" s="338"/>
      <c r="TCF8" s="338"/>
      <c r="TCG8" s="338"/>
      <c r="TCH8" s="338"/>
      <c r="TCI8" s="338"/>
      <c r="TCJ8" s="338"/>
      <c r="TCK8" s="338"/>
      <c r="TCL8" s="338"/>
      <c r="TCM8" s="338"/>
      <c r="TCN8" s="338"/>
      <c r="TCO8" s="338"/>
      <c r="TCP8" s="338"/>
      <c r="TCQ8" s="338"/>
      <c r="TCR8" s="338"/>
      <c r="TCS8" s="338"/>
      <c r="TCT8" s="338"/>
      <c r="TCU8" s="338"/>
      <c r="TCV8" s="338"/>
      <c r="TCW8" s="338"/>
      <c r="TCX8" s="338"/>
      <c r="TCY8" s="338"/>
      <c r="TCZ8" s="338"/>
      <c r="TDA8" s="338"/>
      <c r="TDB8" s="338"/>
      <c r="TDC8" s="338"/>
      <c r="TDD8" s="338"/>
      <c r="TDE8" s="338"/>
      <c r="TDF8" s="338"/>
      <c r="TDG8" s="338"/>
      <c r="TDH8" s="338"/>
      <c r="TDI8" s="338"/>
      <c r="TDJ8" s="338"/>
      <c r="TDK8" s="338"/>
      <c r="TDL8" s="338"/>
      <c r="TDM8" s="338"/>
      <c r="TDN8" s="338"/>
      <c r="TDO8" s="338"/>
      <c r="TDP8" s="338"/>
      <c r="TDQ8" s="338"/>
      <c r="TDR8" s="338"/>
      <c r="TDS8" s="338"/>
      <c r="TDT8" s="338"/>
      <c r="TDU8" s="338"/>
      <c r="TDV8" s="338"/>
      <c r="TDW8" s="338"/>
      <c r="TDX8" s="338"/>
      <c r="TDY8" s="338"/>
      <c r="TDZ8" s="338"/>
      <c r="TEA8" s="338"/>
      <c r="TEB8" s="338"/>
      <c r="TEC8" s="338"/>
      <c r="TED8" s="338"/>
      <c r="TEE8" s="338"/>
      <c r="TEF8" s="338"/>
      <c r="TEG8" s="338"/>
      <c r="TEH8" s="338"/>
      <c r="TEI8" s="338"/>
      <c r="TEJ8" s="338"/>
      <c r="TEK8" s="338"/>
      <c r="TEL8" s="338"/>
      <c r="TEM8" s="338"/>
      <c r="TEN8" s="338"/>
      <c r="TEO8" s="338"/>
      <c r="TEP8" s="338"/>
      <c r="TEQ8" s="338"/>
      <c r="TER8" s="338"/>
      <c r="TES8" s="338"/>
      <c r="TET8" s="338"/>
      <c r="TEU8" s="338"/>
      <c r="TEV8" s="338"/>
      <c r="TEW8" s="338"/>
      <c r="TEX8" s="338"/>
      <c r="TEY8" s="338"/>
      <c r="TEZ8" s="338"/>
      <c r="TFA8" s="338"/>
      <c r="TFB8" s="338"/>
      <c r="TFC8" s="338"/>
      <c r="TFD8" s="338"/>
      <c r="TFE8" s="338"/>
      <c r="TFF8" s="338"/>
      <c r="TFG8" s="338"/>
      <c r="TFH8" s="338"/>
      <c r="TFI8" s="338"/>
      <c r="TFJ8" s="338"/>
      <c r="TFK8" s="338"/>
      <c r="TFL8" s="338"/>
      <c r="TFM8" s="338"/>
      <c r="TFN8" s="338"/>
      <c r="TFO8" s="338"/>
      <c r="TFP8" s="338"/>
      <c r="TFQ8" s="338"/>
      <c r="TFR8" s="338"/>
      <c r="TFS8" s="338"/>
      <c r="TFT8" s="338"/>
      <c r="TFU8" s="338"/>
      <c r="TFV8" s="338"/>
      <c r="TFW8" s="338"/>
      <c r="TFX8" s="338"/>
      <c r="TFY8" s="338"/>
      <c r="TFZ8" s="338"/>
      <c r="TGA8" s="338"/>
      <c r="TGB8" s="338"/>
      <c r="TGC8" s="338"/>
      <c r="TGD8" s="338"/>
      <c r="TGE8" s="338"/>
      <c r="TGF8" s="338"/>
      <c r="TGG8" s="338"/>
      <c r="TGH8" s="338"/>
      <c r="TGI8" s="338"/>
      <c r="TGJ8" s="338"/>
      <c r="TGK8" s="338"/>
      <c r="TGL8" s="338"/>
      <c r="TGM8" s="338"/>
      <c r="TGN8" s="338"/>
      <c r="TGO8" s="338"/>
      <c r="TGP8" s="338"/>
      <c r="TGQ8" s="338"/>
      <c r="TGR8" s="338"/>
      <c r="TGS8" s="338"/>
      <c r="TGT8" s="338"/>
      <c r="TGU8" s="338"/>
      <c r="TGV8" s="338"/>
      <c r="TGW8" s="338"/>
      <c r="TGX8" s="338"/>
      <c r="TGY8" s="338"/>
      <c r="TGZ8" s="338"/>
      <c r="THA8" s="338"/>
      <c r="THB8" s="338"/>
      <c r="THC8" s="338"/>
      <c r="THD8" s="338"/>
      <c r="THE8" s="338"/>
      <c r="THF8" s="338"/>
      <c r="THG8" s="338"/>
      <c r="THH8" s="338"/>
      <c r="THI8" s="338"/>
      <c r="THJ8" s="338"/>
      <c r="THK8" s="338"/>
      <c r="THL8" s="338"/>
      <c r="THM8" s="338"/>
      <c r="THN8" s="338"/>
      <c r="THO8" s="338"/>
      <c r="THP8" s="338"/>
      <c r="THQ8" s="338"/>
      <c r="THR8" s="338"/>
      <c r="THS8" s="338"/>
      <c r="THT8" s="338"/>
      <c r="THU8" s="338"/>
      <c r="THV8" s="338"/>
      <c r="THW8" s="338"/>
      <c r="THX8" s="338"/>
      <c r="THY8" s="338"/>
      <c r="THZ8" s="338"/>
      <c r="TIA8" s="338"/>
      <c r="TIB8" s="338"/>
      <c r="TIC8" s="338"/>
      <c r="TID8" s="338"/>
      <c r="TIE8" s="338"/>
      <c r="TIF8" s="338"/>
      <c r="TIG8" s="338"/>
      <c r="TIH8" s="338"/>
      <c r="TII8" s="338"/>
      <c r="TIJ8" s="338"/>
      <c r="TIK8" s="338"/>
      <c r="TIL8" s="338"/>
      <c r="TIM8" s="338"/>
      <c r="TIN8" s="338"/>
      <c r="TIO8" s="338"/>
      <c r="TIP8" s="338"/>
      <c r="TIQ8" s="338"/>
      <c r="TIR8" s="338"/>
      <c r="TIS8" s="338"/>
      <c r="TIT8" s="338"/>
      <c r="TIU8" s="338"/>
      <c r="TIV8" s="338"/>
      <c r="TIW8" s="338"/>
      <c r="TIX8" s="338"/>
      <c r="TIY8" s="338"/>
      <c r="TIZ8" s="338"/>
      <c r="TJA8" s="338"/>
      <c r="TJB8" s="338"/>
      <c r="TJC8" s="338"/>
      <c r="TJD8" s="338"/>
      <c r="TJE8" s="338"/>
      <c r="TJF8" s="338"/>
      <c r="TJG8" s="338"/>
      <c r="TJH8" s="338"/>
      <c r="TJI8" s="338"/>
      <c r="TJJ8" s="338"/>
      <c r="TJK8" s="338"/>
      <c r="TJL8" s="338"/>
      <c r="TJM8" s="338"/>
      <c r="TJN8" s="338"/>
      <c r="TJO8" s="338"/>
      <c r="TJP8" s="338"/>
      <c r="TJQ8" s="338"/>
      <c r="TJR8" s="338"/>
      <c r="TJS8" s="338"/>
      <c r="TJT8" s="338"/>
      <c r="TJU8" s="338"/>
      <c r="TJV8" s="338"/>
      <c r="TJW8" s="338"/>
      <c r="TJX8" s="338"/>
      <c r="TJY8" s="338"/>
      <c r="TJZ8" s="338"/>
      <c r="TKA8" s="338"/>
      <c r="TKB8" s="338"/>
      <c r="TKC8" s="338"/>
      <c r="TKD8" s="338"/>
      <c r="TKE8" s="338"/>
      <c r="TKF8" s="338"/>
      <c r="TKG8" s="338"/>
      <c r="TKH8" s="338"/>
      <c r="TKI8" s="338"/>
      <c r="TKJ8" s="338"/>
      <c r="TKK8" s="338"/>
      <c r="TKL8" s="338"/>
      <c r="TKM8" s="338"/>
      <c r="TKN8" s="338"/>
      <c r="TKO8" s="338"/>
      <c r="TKP8" s="338"/>
      <c r="TKQ8" s="338"/>
      <c r="TKR8" s="338"/>
      <c r="TKS8" s="338"/>
      <c r="TKT8" s="338"/>
      <c r="TKU8" s="338"/>
      <c r="TKV8" s="338"/>
      <c r="TKW8" s="338"/>
      <c r="TKX8" s="338"/>
      <c r="TKY8" s="338"/>
      <c r="TKZ8" s="338"/>
      <c r="TLA8" s="338"/>
      <c r="TLB8" s="338"/>
      <c r="TLC8" s="338"/>
      <c r="TLD8" s="338"/>
      <c r="TLE8" s="338"/>
      <c r="TLF8" s="338"/>
      <c r="TLG8" s="338"/>
      <c r="TLH8" s="338"/>
      <c r="TLI8" s="338"/>
      <c r="TLJ8" s="338"/>
      <c r="TLK8" s="338"/>
      <c r="TLL8" s="338"/>
      <c r="TLM8" s="338"/>
      <c r="TLN8" s="338"/>
      <c r="TLO8" s="338"/>
      <c r="TLP8" s="338"/>
      <c r="TLQ8" s="338"/>
      <c r="TLR8" s="338"/>
      <c r="TLS8" s="338"/>
      <c r="TLT8" s="338"/>
      <c r="TLU8" s="338"/>
      <c r="TLV8" s="338"/>
      <c r="TLW8" s="338"/>
      <c r="TLX8" s="338"/>
      <c r="TLY8" s="338"/>
      <c r="TLZ8" s="338"/>
      <c r="TMA8" s="338"/>
      <c r="TMB8" s="338"/>
      <c r="TMC8" s="338"/>
      <c r="TMD8" s="338"/>
      <c r="TME8" s="338"/>
      <c r="TMF8" s="338"/>
      <c r="TMG8" s="338"/>
      <c r="TMH8" s="338"/>
      <c r="TMI8" s="338"/>
      <c r="TMJ8" s="338"/>
      <c r="TMK8" s="338"/>
      <c r="TML8" s="338"/>
      <c r="TMM8" s="338"/>
      <c r="TMN8" s="338"/>
      <c r="TMO8" s="338"/>
      <c r="TMP8" s="338"/>
      <c r="TMQ8" s="338"/>
      <c r="TMR8" s="338"/>
      <c r="TMS8" s="338"/>
      <c r="TMT8" s="338"/>
      <c r="TMU8" s="338"/>
      <c r="TMV8" s="338"/>
      <c r="TMW8" s="338"/>
      <c r="TMX8" s="338"/>
      <c r="TMY8" s="338"/>
      <c r="TMZ8" s="338"/>
      <c r="TNA8" s="338"/>
      <c r="TNB8" s="338"/>
      <c r="TNC8" s="338"/>
      <c r="TND8" s="338"/>
      <c r="TNE8" s="338"/>
      <c r="TNF8" s="338"/>
      <c r="TNG8" s="338"/>
      <c r="TNH8" s="338"/>
      <c r="TNI8" s="338"/>
      <c r="TNJ8" s="338"/>
      <c r="TNK8" s="338"/>
      <c r="TNL8" s="338"/>
      <c r="TNM8" s="338"/>
      <c r="TNN8" s="338"/>
      <c r="TNO8" s="338"/>
      <c r="TNP8" s="338"/>
      <c r="TNQ8" s="338"/>
      <c r="TNR8" s="338"/>
      <c r="TNS8" s="338"/>
      <c r="TNT8" s="338"/>
      <c r="TNU8" s="338"/>
      <c r="TNV8" s="338"/>
      <c r="TNW8" s="338"/>
      <c r="TNX8" s="338"/>
      <c r="TNY8" s="338"/>
      <c r="TNZ8" s="338"/>
      <c r="TOA8" s="338"/>
      <c r="TOB8" s="338"/>
      <c r="TOC8" s="338"/>
      <c r="TOD8" s="338"/>
      <c r="TOE8" s="338"/>
      <c r="TOF8" s="338"/>
      <c r="TOG8" s="338"/>
      <c r="TOH8" s="338"/>
      <c r="TOI8" s="338"/>
      <c r="TOJ8" s="338"/>
      <c r="TOK8" s="338"/>
      <c r="TOL8" s="338"/>
      <c r="TOM8" s="338"/>
      <c r="TON8" s="338"/>
      <c r="TOO8" s="338"/>
      <c r="TOP8" s="338"/>
      <c r="TOQ8" s="338"/>
      <c r="TOR8" s="338"/>
      <c r="TOS8" s="338"/>
      <c r="TOT8" s="338"/>
      <c r="TOU8" s="338"/>
      <c r="TOV8" s="338"/>
      <c r="TOW8" s="338"/>
      <c r="TOX8" s="338"/>
      <c r="TOY8" s="338"/>
      <c r="TOZ8" s="338"/>
      <c r="TPA8" s="338"/>
      <c r="TPB8" s="338"/>
      <c r="TPC8" s="338"/>
      <c r="TPD8" s="338"/>
      <c r="TPE8" s="338"/>
      <c r="TPF8" s="338"/>
      <c r="TPG8" s="338"/>
      <c r="TPH8" s="338"/>
      <c r="TPI8" s="338"/>
      <c r="TPJ8" s="338"/>
      <c r="TPK8" s="338"/>
      <c r="TPL8" s="338"/>
      <c r="TPM8" s="338"/>
      <c r="TPN8" s="338"/>
      <c r="TPO8" s="338"/>
      <c r="TPP8" s="338"/>
      <c r="TPQ8" s="338"/>
      <c r="TPR8" s="338"/>
      <c r="TPS8" s="338"/>
      <c r="TPT8" s="338"/>
      <c r="TPU8" s="338"/>
      <c r="TPV8" s="338"/>
      <c r="TPW8" s="338"/>
      <c r="TPX8" s="338"/>
      <c r="TPY8" s="338"/>
      <c r="TPZ8" s="338"/>
      <c r="TQA8" s="338"/>
      <c r="TQB8" s="338"/>
      <c r="TQC8" s="338"/>
      <c r="TQD8" s="338"/>
      <c r="TQE8" s="338"/>
      <c r="TQF8" s="338"/>
      <c r="TQG8" s="338"/>
      <c r="TQH8" s="338"/>
      <c r="TQI8" s="338"/>
      <c r="TQJ8" s="338"/>
      <c r="TQK8" s="338"/>
      <c r="TQL8" s="338"/>
      <c r="TQM8" s="338"/>
      <c r="TQN8" s="338"/>
      <c r="TQO8" s="338"/>
      <c r="TQP8" s="338"/>
      <c r="TQQ8" s="338"/>
      <c r="TQR8" s="338"/>
      <c r="TQS8" s="338"/>
      <c r="TQT8" s="338"/>
      <c r="TQU8" s="338"/>
      <c r="TQV8" s="338"/>
      <c r="TQW8" s="338"/>
      <c r="TQX8" s="338"/>
      <c r="TQY8" s="338"/>
      <c r="TQZ8" s="338"/>
      <c r="TRA8" s="338"/>
      <c r="TRB8" s="338"/>
      <c r="TRC8" s="338"/>
      <c r="TRD8" s="338"/>
      <c r="TRE8" s="338"/>
      <c r="TRF8" s="338"/>
      <c r="TRG8" s="338"/>
      <c r="TRH8" s="338"/>
      <c r="TRI8" s="338"/>
      <c r="TRJ8" s="338"/>
      <c r="TRK8" s="338"/>
      <c r="TRL8" s="338"/>
      <c r="TRM8" s="338"/>
      <c r="TRN8" s="338"/>
      <c r="TRO8" s="338"/>
      <c r="TRP8" s="338"/>
      <c r="TRQ8" s="338"/>
      <c r="TRR8" s="338"/>
      <c r="TRS8" s="338"/>
      <c r="TRT8" s="338"/>
      <c r="TRU8" s="338"/>
      <c r="TRV8" s="338"/>
      <c r="TRW8" s="338"/>
      <c r="TRX8" s="338"/>
      <c r="TRY8" s="338"/>
      <c r="TRZ8" s="338"/>
      <c r="TSA8" s="338"/>
      <c r="TSB8" s="338"/>
      <c r="TSC8" s="338"/>
      <c r="TSD8" s="338"/>
      <c r="TSE8" s="338"/>
      <c r="TSF8" s="338"/>
      <c r="TSG8" s="338"/>
      <c r="TSH8" s="338"/>
      <c r="TSI8" s="338"/>
      <c r="TSJ8" s="338"/>
      <c r="TSK8" s="338"/>
      <c r="TSL8" s="338"/>
      <c r="TSM8" s="338"/>
      <c r="TSN8" s="338"/>
      <c r="TSO8" s="338"/>
      <c r="TSP8" s="338"/>
      <c r="TSQ8" s="338"/>
      <c r="TSR8" s="338"/>
      <c r="TSS8" s="338"/>
      <c r="TST8" s="338"/>
      <c r="TSU8" s="338"/>
      <c r="TSV8" s="338"/>
      <c r="TSW8" s="338"/>
      <c r="TSX8" s="338"/>
      <c r="TSY8" s="338"/>
      <c r="TSZ8" s="338"/>
      <c r="TTA8" s="338"/>
      <c r="TTB8" s="338"/>
      <c r="TTC8" s="338"/>
      <c r="TTD8" s="338"/>
      <c r="TTE8" s="338"/>
      <c r="TTF8" s="338"/>
      <c r="TTG8" s="338"/>
      <c r="TTH8" s="338"/>
      <c r="TTI8" s="338"/>
      <c r="TTJ8" s="338"/>
      <c r="TTK8" s="338"/>
      <c r="TTL8" s="338"/>
      <c r="TTM8" s="338"/>
      <c r="TTN8" s="338"/>
      <c r="TTO8" s="338"/>
      <c r="TTP8" s="338"/>
      <c r="TTQ8" s="338"/>
      <c r="TTR8" s="338"/>
      <c r="TTS8" s="338"/>
      <c r="TTT8" s="338"/>
      <c r="TTU8" s="338"/>
      <c r="TTV8" s="338"/>
      <c r="TTW8" s="338"/>
      <c r="TTX8" s="338"/>
      <c r="TTY8" s="338"/>
      <c r="TTZ8" s="338"/>
      <c r="TUA8" s="338"/>
      <c r="TUB8" s="338"/>
      <c r="TUC8" s="338"/>
      <c r="TUD8" s="338"/>
      <c r="TUE8" s="338"/>
      <c r="TUF8" s="338"/>
      <c r="TUG8" s="338"/>
      <c r="TUH8" s="338"/>
      <c r="TUI8" s="338"/>
      <c r="TUJ8" s="338"/>
      <c r="TUK8" s="338"/>
      <c r="TUL8" s="338"/>
      <c r="TUM8" s="338"/>
      <c r="TUN8" s="338"/>
      <c r="TUO8" s="338"/>
      <c r="TUP8" s="338"/>
      <c r="TUQ8" s="338"/>
      <c r="TUR8" s="338"/>
      <c r="TUS8" s="338"/>
      <c r="TUT8" s="338"/>
      <c r="TUU8" s="338"/>
      <c r="TUV8" s="338"/>
      <c r="TUW8" s="338"/>
      <c r="TUX8" s="338"/>
      <c r="TUY8" s="338"/>
      <c r="TUZ8" s="338"/>
      <c r="TVA8" s="338"/>
      <c r="TVB8" s="338"/>
      <c r="TVC8" s="338"/>
      <c r="TVD8" s="338"/>
      <c r="TVE8" s="338"/>
      <c r="TVF8" s="338"/>
      <c r="TVG8" s="338"/>
      <c r="TVH8" s="338"/>
      <c r="TVI8" s="338"/>
      <c r="TVJ8" s="338"/>
      <c r="TVK8" s="338"/>
      <c r="TVL8" s="338"/>
      <c r="TVM8" s="338"/>
      <c r="TVN8" s="338"/>
      <c r="TVO8" s="338"/>
      <c r="TVP8" s="338"/>
      <c r="TVQ8" s="338"/>
      <c r="TVR8" s="338"/>
      <c r="TVS8" s="338"/>
      <c r="TVT8" s="338"/>
      <c r="TVU8" s="338"/>
      <c r="TVV8" s="338"/>
      <c r="TVW8" s="338"/>
      <c r="TVX8" s="338"/>
      <c r="TVY8" s="338"/>
      <c r="TVZ8" s="338"/>
      <c r="TWA8" s="338"/>
      <c r="TWB8" s="338"/>
      <c r="TWC8" s="338"/>
      <c r="TWD8" s="338"/>
      <c r="TWE8" s="338"/>
      <c r="TWF8" s="338"/>
      <c r="TWG8" s="338"/>
      <c r="TWH8" s="338"/>
      <c r="TWI8" s="338"/>
      <c r="TWJ8" s="338"/>
      <c r="TWK8" s="338"/>
      <c r="TWL8" s="338"/>
      <c r="TWM8" s="338"/>
      <c r="TWN8" s="338"/>
      <c r="TWO8" s="338"/>
      <c r="TWP8" s="338"/>
      <c r="TWQ8" s="338"/>
      <c r="TWR8" s="338"/>
      <c r="TWS8" s="338"/>
      <c r="TWT8" s="338"/>
      <c r="TWU8" s="338"/>
      <c r="TWV8" s="338"/>
      <c r="TWW8" s="338"/>
      <c r="TWX8" s="338"/>
      <c r="TWY8" s="338"/>
      <c r="TWZ8" s="338"/>
      <c r="TXA8" s="338"/>
      <c r="TXB8" s="338"/>
      <c r="TXC8" s="338"/>
      <c r="TXD8" s="338"/>
      <c r="TXE8" s="338"/>
      <c r="TXF8" s="338"/>
      <c r="TXG8" s="338"/>
      <c r="TXH8" s="338"/>
      <c r="TXI8" s="338"/>
      <c r="TXJ8" s="338"/>
      <c r="TXK8" s="338"/>
      <c r="TXL8" s="338"/>
      <c r="TXM8" s="338"/>
      <c r="TXN8" s="338"/>
      <c r="TXO8" s="338"/>
      <c r="TXP8" s="338"/>
      <c r="TXQ8" s="338"/>
      <c r="TXR8" s="338"/>
      <c r="TXS8" s="338"/>
      <c r="TXT8" s="338"/>
      <c r="TXU8" s="338"/>
      <c r="TXV8" s="338"/>
      <c r="TXW8" s="338"/>
      <c r="TXX8" s="338"/>
      <c r="TXY8" s="338"/>
      <c r="TXZ8" s="338"/>
      <c r="TYA8" s="338"/>
      <c r="TYB8" s="338"/>
      <c r="TYC8" s="338"/>
      <c r="TYD8" s="338"/>
      <c r="TYE8" s="338"/>
      <c r="TYF8" s="338"/>
      <c r="TYG8" s="338"/>
      <c r="TYH8" s="338"/>
      <c r="TYI8" s="338"/>
      <c r="TYJ8" s="338"/>
      <c r="TYK8" s="338"/>
      <c r="TYL8" s="338"/>
      <c r="TYM8" s="338"/>
      <c r="TYN8" s="338"/>
      <c r="TYO8" s="338"/>
      <c r="TYP8" s="338"/>
      <c r="TYQ8" s="338"/>
      <c r="TYR8" s="338"/>
      <c r="TYS8" s="338"/>
      <c r="TYT8" s="338"/>
      <c r="TYU8" s="338"/>
      <c r="TYV8" s="338"/>
      <c r="TYW8" s="338"/>
      <c r="TYX8" s="338"/>
      <c r="TYY8" s="338"/>
      <c r="TYZ8" s="338"/>
      <c r="TZA8" s="338"/>
      <c r="TZB8" s="338"/>
      <c r="TZC8" s="338"/>
      <c r="TZD8" s="338"/>
      <c r="TZE8" s="338"/>
      <c r="TZF8" s="338"/>
      <c r="TZG8" s="338"/>
      <c r="TZH8" s="338"/>
      <c r="TZI8" s="338"/>
      <c r="TZJ8" s="338"/>
      <c r="TZK8" s="338"/>
      <c r="TZL8" s="338"/>
      <c r="TZM8" s="338"/>
      <c r="TZN8" s="338"/>
      <c r="TZO8" s="338"/>
      <c r="TZP8" s="338"/>
      <c r="TZQ8" s="338"/>
      <c r="TZR8" s="338"/>
      <c r="TZS8" s="338"/>
      <c r="TZT8" s="338"/>
      <c r="TZU8" s="338"/>
      <c r="TZV8" s="338"/>
      <c r="TZW8" s="338"/>
      <c r="TZX8" s="338"/>
      <c r="TZY8" s="338"/>
      <c r="TZZ8" s="338"/>
      <c r="UAA8" s="338"/>
      <c r="UAB8" s="338"/>
      <c r="UAC8" s="338"/>
      <c r="UAD8" s="338"/>
      <c r="UAE8" s="338"/>
      <c r="UAF8" s="338"/>
      <c r="UAG8" s="338"/>
      <c r="UAH8" s="338"/>
      <c r="UAI8" s="338"/>
      <c r="UAJ8" s="338"/>
      <c r="UAK8" s="338"/>
      <c r="UAL8" s="338"/>
      <c r="UAM8" s="338"/>
      <c r="UAN8" s="338"/>
      <c r="UAO8" s="338"/>
      <c r="UAP8" s="338"/>
      <c r="UAQ8" s="338"/>
      <c r="UAR8" s="338"/>
      <c r="UAS8" s="338"/>
      <c r="UAT8" s="338"/>
      <c r="UAU8" s="338"/>
      <c r="UAV8" s="338"/>
      <c r="UAW8" s="338"/>
      <c r="UAX8" s="338"/>
      <c r="UAY8" s="338"/>
      <c r="UAZ8" s="338"/>
      <c r="UBA8" s="338"/>
      <c r="UBB8" s="338"/>
      <c r="UBC8" s="338"/>
      <c r="UBD8" s="338"/>
      <c r="UBE8" s="338"/>
      <c r="UBF8" s="338"/>
      <c r="UBG8" s="338"/>
      <c r="UBH8" s="338"/>
      <c r="UBI8" s="338"/>
      <c r="UBJ8" s="338"/>
      <c r="UBK8" s="338"/>
      <c r="UBL8" s="338"/>
      <c r="UBM8" s="338"/>
      <c r="UBN8" s="338"/>
      <c r="UBO8" s="338"/>
      <c r="UBP8" s="338"/>
      <c r="UBQ8" s="338"/>
      <c r="UBR8" s="338"/>
      <c r="UBS8" s="338"/>
      <c r="UBT8" s="338"/>
      <c r="UBU8" s="338"/>
      <c r="UBV8" s="338"/>
      <c r="UBW8" s="338"/>
      <c r="UBX8" s="338"/>
      <c r="UBY8" s="338"/>
      <c r="UBZ8" s="338"/>
      <c r="UCA8" s="338"/>
      <c r="UCB8" s="338"/>
      <c r="UCC8" s="338"/>
      <c r="UCD8" s="338"/>
      <c r="UCE8" s="338"/>
      <c r="UCF8" s="338"/>
      <c r="UCG8" s="338"/>
      <c r="UCH8" s="338"/>
      <c r="UCI8" s="338"/>
      <c r="UCJ8" s="338"/>
      <c r="UCK8" s="338"/>
      <c r="UCL8" s="338"/>
      <c r="UCM8" s="338"/>
      <c r="UCN8" s="338"/>
      <c r="UCO8" s="338"/>
      <c r="UCP8" s="338"/>
      <c r="UCQ8" s="338"/>
      <c r="UCR8" s="338"/>
      <c r="UCS8" s="338"/>
      <c r="UCT8" s="338"/>
      <c r="UCU8" s="338"/>
      <c r="UCV8" s="338"/>
      <c r="UCW8" s="338"/>
      <c r="UCX8" s="338"/>
      <c r="UCY8" s="338"/>
      <c r="UCZ8" s="338"/>
      <c r="UDA8" s="338"/>
      <c r="UDB8" s="338"/>
      <c r="UDC8" s="338"/>
      <c r="UDD8" s="338"/>
      <c r="UDE8" s="338"/>
      <c r="UDF8" s="338"/>
      <c r="UDG8" s="338"/>
      <c r="UDH8" s="338"/>
      <c r="UDI8" s="338"/>
      <c r="UDJ8" s="338"/>
      <c r="UDK8" s="338"/>
      <c r="UDL8" s="338"/>
      <c r="UDM8" s="338"/>
      <c r="UDN8" s="338"/>
      <c r="UDO8" s="338"/>
      <c r="UDP8" s="338"/>
      <c r="UDQ8" s="338"/>
      <c r="UDR8" s="338"/>
      <c r="UDS8" s="338"/>
      <c r="UDT8" s="338"/>
      <c r="UDU8" s="338"/>
      <c r="UDV8" s="338"/>
      <c r="UDW8" s="338"/>
      <c r="UDX8" s="338"/>
      <c r="UDY8" s="338"/>
      <c r="UDZ8" s="338"/>
      <c r="UEA8" s="338"/>
      <c r="UEB8" s="338"/>
      <c r="UEC8" s="338"/>
      <c r="UED8" s="338"/>
      <c r="UEE8" s="338"/>
      <c r="UEF8" s="338"/>
      <c r="UEG8" s="338"/>
      <c r="UEH8" s="338"/>
      <c r="UEI8" s="338"/>
      <c r="UEJ8" s="338"/>
      <c r="UEK8" s="338"/>
      <c r="UEL8" s="338"/>
      <c r="UEM8" s="338"/>
      <c r="UEN8" s="338"/>
      <c r="UEO8" s="338"/>
      <c r="UEP8" s="338"/>
      <c r="UEQ8" s="338"/>
      <c r="UER8" s="338"/>
      <c r="UES8" s="338"/>
      <c r="UET8" s="338"/>
      <c r="UEU8" s="338"/>
      <c r="UEV8" s="338"/>
      <c r="UEW8" s="338"/>
      <c r="UEX8" s="338"/>
      <c r="UEY8" s="338"/>
      <c r="UEZ8" s="338"/>
      <c r="UFA8" s="338"/>
      <c r="UFB8" s="338"/>
      <c r="UFC8" s="338"/>
      <c r="UFD8" s="338"/>
      <c r="UFE8" s="338"/>
      <c r="UFF8" s="338"/>
      <c r="UFG8" s="338"/>
      <c r="UFH8" s="338"/>
      <c r="UFI8" s="338"/>
      <c r="UFJ8" s="338"/>
      <c r="UFK8" s="338"/>
      <c r="UFL8" s="338"/>
      <c r="UFM8" s="338"/>
      <c r="UFN8" s="338"/>
      <c r="UFO8" s="338"/>
      <c r="UFP8" s="338"/>
      <c r="UFQ8" s="338"/>
      <c r="UFR8" s="338"/>
      <c r="UFS8" s="338"/>
      <c r="UFT8" s="338"/>
      <c r="UFU8" s="338"/>
      <c r="UFV8" s="338"/>
      <c r="UFW8" s="338"/>
      <c r="UFX8" s="338"/>
      <c r="UFY8" s="338"/>
      <c r="UFZ8" s="338"/>
      <c r="UGA8" s="338"/>
      <c r="UGB8" s="338"/>
      <c r="UGC8" s="338"/>
      <c r="UGD8" s="338"/>
      <c r="UGE8" s="338"/>
      <c r="UGF8" s="338"/>
      <c r="UGG8" s="338"/>
      <c r="UGH8" s="338"/>
      <c r="UGI8" s="338"/>
      <c r="UGJ8" s="338"/>
      <c r="UGK8" s="338"/>
      <c r="UGL8" s="338"/>
      <c r="UGM8" s="338"/>
      <c r="UGN8" s="338"/>
      <c r="UGO8" s="338"/>
      <c r="UGP8" s="338"/>
      <c r="UGQ8" s="338"/>
      <c r="UGR8" s="338"/>
      <c r="UGS8" s="338"/>
      <c r="UGT8" s="338"/>
      <c r="UGU8" s="338"/>
      <c r="UGV8" s="338"/>
      <c r="UGW8" s="338"/>
      <c r="UGX8" s="338"/>
      <c r="UGY8" s="338"/>
      <c r="UGZ8" s="338"/>
      <c r="UHA8" s="338"/>
      <c r="UHB8" s="338"/>
      <c r="UHC8" s="338"/>
      <c r="UHD8" s="338"/>
      <c r="UHE8" s="338"/>
      <c r="UHF8" s="338"/>
      <c r="UHG8" s="338"/>
      <c r="UHH8" s="338"/>
      <c r="UHI8" s="338"/>
      <c r="UHJ8" s="338"/>
      <c r="UHK8" s="338"/>
      <c r="UHL8" s="338"/>
      <c r="UHM8" s="338"/>
      <c r="UHN8" s="338"/>
      <c r="UHO8" s="338"/>
      <c r="UHP8" s="338"/>
      <c r="UHQ8" s="338"/>
      <c r="UHR8" s="338"/>
      <c r="UHS8" s="338"/>
      <c r="UHT8" s="338"/>
      <c r="UHU8" s="338"/>
      <c r="UHV8" s="338"/>
      <c r="UHW8" s="338"/>
      <c r="UHX8" s="338"/>
      <c r="UHY8" s="338"/>
      <c r="UHZ8" s="338"/>
      <c r="UIA8" s="338"/>
      <c r="UIB8" s="338"/>
      <c r="UIC8" s="338"/>
      <c r="UID8" s="338"/>
      <c r="UIE8" s="338"/>
      <c r="UIF8" s="338"/>
      <c r="UIG8" s="338"/>
      <c r="UIH8" s="338"/>
      <c r="UII8" s="338"/>
      <c r="UIJ8" s="338"/>
      <c r="UIK8" s="338"/>
      <c r="UIL8" s="338"/>
      <c r="UIM8" s="338"/>
      <c r="UIN8" s="338"/>
      <c r="UIO8" s="338"/>
      <c r="UIP8" s="338"/>
      <c r="UIQ8" s="338"/>
      <c r="UIR8" s="338"/>
      <c r="UIS8" s="338"/>
      <c r="UIT8" s="338"/>
      <c r="UIU8" s="338"/>
      <c r="UIV8" s="338"/>
      <c r="UIW8" s="338"/>
      <c r="UIX8" s="338"/>
      <c r="UIY8" s="338"/>
      <c r="UIZ8" s="338"/>
      <c r="UJA8" s="338"/>
      <c r="UJB8" s="338"/>
      <c r="UJC8" s="338"/>
      <c r="UJD8" s="338"/>
      <c r="UJE8" s="338"/>
      <c r="UJF8" s="338"/>
      <c r="UJG8" s="338"/>
      <c r="UJH8" s="338"/>
      <c r="UJI8" s="338"/>
      <c r="UJJ8" s="338"/>
      <c r="UJK8" s="338"/>
      <c r="UJL8" s="338"/>
      <c r="UJM8" s="338"/>
      <c r="UJN8" s="338"/>
      <c r="UJO8" s="338"/>
      <c r="UJP8" s="338"/>
      <c r="UJQ8" s="338"/>
      <c r="UJR8" s="338"/>
      <c r="UJS8" s="338"/>
      <c r="UJT8" s="338"/>
      <c r="UJU8" s="338"/>
      <c r="UJV8" s="338"/>
      <c r="UJW8" s="338"/>
      <c r="UJX8" s="338"/>
      <c r="UJY8" s="338"/>
      <c r="UJZ8" s="338"/>
      <c r="UKA8" s="338"/>
      <c r="UKB8" s="338"/>
      <c r="UKC8" s="338"/>
      <c r="UKD8" s="338"/>
      <c r="UKE8" s="338"/>
      <c r="UKF8" s="338"/>
      <c r="UKG8" s="338"/>
      <c r="UKH8" s="338"/>
      <c r="UKI8" s="338"/>
      <c r="UKJ8" s="338"/>
      <c r="UKK8" s="338"/>
      <c r="UKL8" s="338"/>
      <c r="UKM8" s="338"/>
      <c r="UKN8" s="338"/>
      <c r="UKO8" s="338"/>
      <c r="UKP8" s="338"/>
      <c r="UKQ8" s="338"/>
      <c r="UKR8" s="338"/>
      <c r="UKS8" s="338"/>
      <c r="UKT8" s="338"/>
      <c r="UKU8" s="338"/>
      <c r="UKV8" s="338"/>
      <c r="UKW8" s="338"/>
      <c r="UKX8" s="338"/>
      <c r="UKY8" s="338"/>
      <c r="UKZ8" s="338"/>
      <c r="ULA8" s="338"/>
      <c r="ULB8" s="338"/>
      <c r="ULC8" s="338"/>
      <c r="ULD8" s="338"/>
      <c r="ULE8" s="338"/>
      <c r="ULF8" s="338"/>
      <c r="ULG8" s="338"/>
      <c r="ULH8" s="338"/>
      <c r="ULI8" s="338"/>
      <c r="ULJ8" s="338"/>
      <c r="ULK8" s="338"/>
      <c r="ULL8" s="338"/>
      <c r="ULM8" s="338"/>
      <c r="ULN8" s="338"/>
      <c r="ULO8" s="338"/>
      <c r="ULP8" s="338"/>
      <c r="ULQ8" s="338"/>
      <c r="ULR8" s="338"/>
      <c r="ULS8" s="338"/>
      <c r="ULT8" s="338"/>
      <c r="ULU8" s="338"/>
      <c r="ULV8" s="338"/>
      <c r="ULW8" s="338"/>
      <c r="ULX8" s="338"/>
      <c r="ULY8" s="338"/>
      <c r="ULZ8" s="338"/>
      <c r="UMA8" s="338"/>
      <c r="UMB8" s="338"/>
      <c r="UMC8" s="338"/>
      <c r="UMD8" s="338"/>
      <c r="UME8" s="338"/>
      <c r="UMF8" s="338"/>
      <c r="UMG8" s="338"/>
      <c r="UMH8" s="338"/>
      <c r="UMI8" s="338"/>
      <c r="UMJ8" s="338"/>
      <c r="UMK8" s="338"/>
      <c r="UML8" s="338"/>
      <c r="UMM8" s="338"/>
      <c r="UMN8" s="338"/>
      <c r="UMO8" s="338"/>
      <c r="UMP8" s="338"/>
      <c r="UMQ8" s="338"/>
      <c r="UMR8" s="338"/>
      <c r="UMS8" s="338"/>
      <c r="UMT8" s="338"/>
      <c r="UMU8" s="338"/>
      <c r="UMV8" s="338"/>
      <c r="UMW8" s="338"/>
      <c r="UMX8" s="338"/>
      <c r="UMY8" s="338"/>
      <c r="UMZ8" s="338"/>
      <c r="UNA8" s="338"/>
      <c r="UNB8" s="338"/>
      <c r="UNC8" s="338"/>
      <c r="UND8" s="338"/>
      <c r="UNE8" s="338"/>
      <c r="UNF8" s="338"/>
      <c r="UNG8" s="338"/>
      <c r="UNH8" s="338"/>
      <c r="UNI8" s="338"/>
      <c r="UNJ8" s="338"/>
      <c r="UNK8" s="338"/>
      <c r="UNL8" s="338"/>
      <c r="UNM8" s="338"/>
      <c r="UNN8" s="338"/>
      <c r="UNO8" s="338"/>
      <c r="UNP8" s="338"/>
      <c r="UNQ8" s="338"/>
      <c r="UNR8" s="338"/>
      <c r="UNS8" s="338"/>
      <c r="UNT8" s="338"/>
      <c r="UNU8" s="338"/>
      <c r="UNV8" s="338"/>
      <c r="UNW8" s="338"/>
      <c r="UNX8" s="338"/>
      <c r="UNY8" s="338"/>
      <c r="UNZ8" s="338"/>
      <c r="UOA8" s="338"/>
      <c r="UOB8" s="338"/>
      <c r="UOC8" s="338"/>
      <c r="UOD8" s="338"/>
      <c r="UOE8" s="338"/>
      <c r="UOF8" s="338"/>
      <c r="UOG8" s="338"/>
      <c r="UOH8" s="338"/>
      <c r="UOI8" s="338"/>
      <c r="UOJ8" s="338"/>
      <c r="UOK8" s="338"/>
      <c r="UOL8" s="338"/>
      <c r="UOM8" s="338"/>
      <c r="UON8" s="338"/>
      <c r="UOO8" s="338"/>
      <c r="UOP8" s="338"/>
      <c r="UOQ8" s="338"/>
      <c r="UOR8" s="338"/>
      <c r="UOS8" s="338"/>
      <c r="UOT8" s="338"/>
      <c r="UOU8" s="338"/>
      <c r="UOV8" s="338"/>
      <c r="UOW8" s="338"/>
      <c r="UOX8" s="338"/>
      <c r="UOY8" s="338"/>
      <c r="UOZ8" s="338"/>
      <c r="UPA8" s="338"/>
      <c r="UPB8" s="338"/>
      <c r="UPC8" s="338"/>
      <c r="UPD8" s="338"/>
      <c r="UPE8" s="338"/>
      <c r="UPF8" s="338"/>
      <c r="UPG8" s="338"/>
      <c r="UPH8" s="338"/>
      <c r="UPI8" s="338"/>
      <c r="UPJ8" s="338"/>
      <c r="UPK8" s="338"/>
      <c r="UPL8" s="338"/>
      <c r="UPM8" s="338"/>
      <c r="UPN8" s="338"/>
      <c r="UPO8" s="338"/>
      <c r="UPP8" s="338"/>
      <c r="UPQ8" s="338"/>
      <c r="UPR8" s="338"/>
      <c r="UPS8" s="338"/>
      <c r="UPT8" s="338"/>
      <c r="UPU8" s="338"/>
      <c r="UPV8" s="338"/>
      <c r="UPW8" s="338"/>
      <c r="UPX8" s="338"/>
      <c r="UPY8" s="338"/>
      <c r="UPZ8" s="338"/>
      <c r="UQA8" s="338"/>
      <c r="UQB8" s="338"/>
      <c r="UQC8" s="338"/>
      <c r="UQD8" s="338"/>
      <c r="UQE8" s="338"/>
      <c r="UQF8" s="338"/>
      <c r="UQG8" s="338"/>
      <c r="UQH8" s="338"/>
      <c r="UQI8" s="338"/>
      <c r="UQJ8" s="338"/>
      <c r="UQK8" s="338"/>
      <c r="UQL8" s="338"/>
      <c r="UQM8" s="338"/>
      <c r="UQN8" s="338"/>
      <c r="UQO8" s="338"/>
      <c r="UQP8" s="338"/>
      <c r="UQQ8" s="338"/>
      <c r="UQR8" s="338"/>
      <c r="UQS8" s="338"/>
      <c r="UQT8" s="338"/>
      <c r="UQU8" s="338"/>
      <c r="UQV8" s="338"/>
      <c r="UQW8" s="338"/>
      <c r="UQX8" s="338"/>
      <c r="UQY8" s="338"/>
      <c r="UQZ8" s="338"/>
      <c r="URA8" s="338"/>
      <c r="URB8" s="338"/>
      <c r="URC8" s="338"/>
      <c r="URD8" s="338"/>
      <c r="URE8" s="338"/>
      <c r="URF8" s="338"/>
      <c r="URG8" s="338"/>
      <c r="URH8" s="338"/>
      <c r="URI8" s="338"/>
      <c r="URJ8" s="338"/>
      <c r="URK8" s="338"/>
      <c r="URL8" s="338"/>
      <c r="URM8" s="338"/>
      <c r="URN8" s="338"/>
      <c r="URO8" s="338"/>
      <c r="URP8" s="338"/>
      <c r="URQ8" s="338"/>
      <c r="URR8" s="338"/>
      <c r="URS8" s="338"/>
      <c r="URT8" s="338"/>
      <c r="URU8" s="338"/>
      <c r="URV8" s="338"/>
      <c r="URW8" s="338"/>
      <c r="URX8" s="338"/>
      <c r="URY8" s="338"/>
      <c r="URZ8" s="338"/>
      <c r="USA8" s="338"/>
      <c r="USB8" s="338"/>
      <c r="USC8" s="338"/>
      <c r="USD8" s="338"/>
      <c r="USE8" s="338"/>
      <c r="USF8" s="338"/>
      <c r="USG8" s="338"/>
      <c r="USH8" s="338"/>
      <c r="USI8" s="338"/>
      <c r="USJ8" s="338"/>
      <c r="USK8" s="338"/>
      <c r="USL8" s="338"/>
      <c r="USM8" s="338"/>
      <c r="USN8" s="338"/>
      <c r="USO8" s="338"/>
      <c r="USP8" s="338"/>
      <c r="USQ8" s="338"/>
      <c r="USR8" s="338"/>
      <c r="USS8" s="338"/>
      <c r="UST8" s="338"/>
      <c r="USU8" s="338"/>
      <c r="USV8" s="338"/>
      <c r="USW8" s="338"/>
      <c r="USX8" s="338"/>
      <c r="USY8" s="338"/>
      <c r="USZ8" s="338"/>
      <c r="UTA8" s="338"/>
      <c r="UTB8" s="338"/>
      <c r="UTC8" s="338"/>
      <c r="UTD8" s="338"/>
      <c r="UTE8" s="338"/>
      <c r="UTF8" s="338"/>
      <c r="UTG8" s="338"/>
      <c r="UTH8" s="338"/>
      <c r="UTI8" s="338"/>
      <c r="UTJ8" s="338"/>
      <c r="UTK8" s="338"/>
      <c r="UTL8" s="338"/>
      <c r="UTM8" s="338"/>
      <c r="UTN8" s="338"/>
      <c r="UTO8" s="338"/>
      <c r="UTP8" s="338"/>
      <c r="UTQ8" s="338"/>
      <c r="UTR8" s="338"/>
      <c r="UTS8" s="338"/>
      <c r="UTT8" s="338"/>
      <c r="UTU8" s="338"/>
      <c r="UTV8" s="338"/>
      <c r="UTW8" s="338"/>
      <c r="UTX8" s="338"/>
      <c r="UTY8" s="338"/>
      <c r="UTZ8" s="338"/>
      <c r="UUA8" s="338"/>
      <c r="UUB8" s="338"/>
      <c r="UUC8" s="338"/>
      <c r="UUD8" s="338"/>
      <c r="UUE8" s="338"/>
      <c r="UUF8" s="338"/>
      <c r="UUG8" s="338"/>
      <c r="UUH8" s="338"/>
      <c r="UUI8" s="338"/>
      <c r="UUJ8" s="338"/>
      <c r="UUK8" s="338"/>
      <c r="UUL8" s="338"/>
      <c r="UUM8" s="338"/>
      <c r="UUN8" s="338"/>
      <c r="UUO8" s="338"/>
      <c r="UUP8" s="338"/>
      <c r="UUQ8" s="338"/>
      <c r="UUR8" s="338"/>
      <c r="UUS8" s="338"/>
      <c r="UUT8" s="338"/>
      <c r="UUU8" s="338"/>
      <c r="UUV8" s="338"/>
      <c r="UUW8" s="338"/>
      <c r="UUX8" s="338"/>
      <c r="UUY8" s="338"/>
      <c r="UUZ8" s="338"/>
      <c r="UVA8" s="338"/>
      <c r="UVB8" s="338"/>
      <c r="UVC8" s="338"/>
      <c r="UVD8" s="338"/>
      <c r="UVE8" s="338"/>
      <c r="UVF8" s="338"/>
      <c r="UVG8" s="338"/>
      <c r="UVH8" s="338"/>
      <c r="UVI8" s="338"/>
      <c r="UVJ8" s="338"/>
      <c r="UVK8" s="338"/>
      <c r="UVL8" s="338"/>
      <c r="UVM8" s="338"/>
      <c r="UVN8" s="338"/>
      <c r="UVO8" s="338"/>
      <c r="UVP8" s="338"/>
      <c r="UVQ8" s="338"/>
      <c r="UVR8" s="338"/>
      <c r="UVS8" s="338"/>
      <c r="UVT8" s="338"/>
      <c r="UVU8" s="338"/>
      <c r="UVV8" s="338"/>
      <c r="UVW8" s="338"/>
      <c r="UVX8" s="338"/>
      <c r="UVY8" s="338"/>
      <c r="UVZ8" s="338"/>
      <c r="UWA8" s="338"/>
      <c r="UWB8" s="338"/>
      <c r="UWC8" s="338"/>
      <c r="UWD8" s="338"/>
      <c r="UWE8" s="338"/>
      <c r="UWF8" s="338"/>
      <c r="UWG8" s="338"/>
      <c r="UWH8" s="338"/>
      <c r="UWI8" s="338"/>
      <c r="UWJ8" s="338"/>
      <c r="UWK8" s="338"/>
      <c r="UWL8" s="338"/>
      <c r="UWM8" s="338"/>
      <c r="UWN8" s="338"/>
      <c r="UWO8" s="338"/>
      <c r="UWP8" s="338"/>
      <c r="UWQ8" s="338"/>
      <c r="UWR8" s="338"/>
      <c r="UWS8" s="338"/>
      <c r="UWT8" s="338"/>
      <c r="UWU8" s="338"/>
      <c r="UWV8" s="338"/>
      <c r="UWW8" s="338"/>
      <c r="UWX8" s="338"/>
      <c r="UWY8" s="338"/>
      <c r="UWZ8" s="338"/>
      <c r="UXA8" s="338"/>
      <c r="UXB8" s="338"/>
      <c r="UXC8" s="338"/>
      <c r="UXD8" s="338"/>
      <c r="UXE8" s="338"/>
      <c r="UXF8" s="338"/>
      <c r="UXG8" s="338"/>
      <c r="UXH8" s="338"/>
      <c r="UXI8" s="338"/>
      <c r="UXJ8" s="338"/>
      <c r="UXK8" s="338"/>
      <c r="UXL8" s="338"/>
      <c r="UXM8" s="338"/>
      <c r="UXN8" s="338"/>
      <c r="UXO8" s="338"/>
      <c r="UXP8" s="338"/>
      <c r="UXQ8" s="338"/>
      <c r="UXR8" s="338"/>
      <c r="UXS8" s="338"/>
      <c r="UXT8" s="338"/>
      <c r="UXU8" s="338"/>
      <c r="UXV8" s="338"/>
      <c r="UXW8" s="338"/>
      <c r="UXX8" s="338"/>
      <c r="UXY8" s="338"/>
      <c r="UXZ8" s="338"/>
      <c r="UYA8" s="338"/>
      <c r="UYB8" s="338"/>
      <c r="UYC8" s="338"/>
      <c r="UYD8" s="338"/>
      <c r="UYE8" s="338"/>
      <c r="UYF8" s="338"/>
      <c r="UYG8" s="338"/>
      <c r="UYH8" s="338"/>
      <c r="UYI8" s="338"/>
      <c r="UYJ8" s="338"/>
      <c r="UYK8" s="338"/>
      <c r="UYL8" s="338"/>
      <c r="UYM8" s="338"/>
      <c r="UYN8" s="338"/>
      <c r="UYO8" s="338"/>
      <c r="UYP8" s="338"/>
      <c r="UYQ8" s="338"/>
      <c r="UYR8" s="338"/>
      <c r="UYS8" s="338"/>
      <c r="UYT8" s="338"/>
      <c r="UYU8" s="338"/>
      <c r="UYV8" s="338"/>
      <c r="UYW8" s="338"/>
      <c r="UYX8" s="338"/>
      <c r="UYY8" s="338"/>
      <c r="UYZ8" s="338"/>
      <c r="UZA8" s="338"/>
      <c r="UZB8" s="338"/>
      <c r="UZC8" s="338"/>
      <c r="UZD8" s="338"/>
      <c r="UZE8" s="338"/>
      <c r="UZF8" s="338"/>
      <c r="UZG8" s="338"/>
      <c r="UZH8" s="338"/>
      <c r="UZI8" s="338"/>
      <c r="UZJ8" s="338"/>
      <c r="UZK8" s="338"/>
      <c r="UZL8" s="338"/>
      <c r="UZM8" s="338"/>
      <c r="UZN8" s="338"/>
      <c r="UZO8" s="338"/>
      <c r="UZP8" s="338"/>
      <c r="UZQ8" s="338"/>
      <c r="UZR8" s="338"/>
      <c r="UZS8" s="338"/>
      <c r="UZT8" s="338"/>
      <c r="UZU8" s="338"/>
      <c r="UZV8" s="338"/>
      <c r="UZW8" s="338"/>
      <c r="UZX8" s="338"/>
      <c r="UZY8" s="338"/>
      <c r="UZZ8" s="338"/>
      <c r="VAA8" s="338"/>
      <c r="VAB8" s="338"/>
      <c r="VAC8" s="338"/>
      <c r="VAD8" s="338"/>
      <c r="VAE8" s="338"/>
      <c r="VAF8" s="338"/>
      <c r="VAG8" s="338"/>
      <c r="VAH8" s="338"/>
      <c r="VAI8" s="338"/>
      <c r="VAJ8" s="338"/>
      <c r="VAK8" s="338"/>
      <c r="VAL8" s="338"/>
      <c r="VAM8" s="338"/>
      <c r="VAN8" s="338"/>
      <c r="VAO8" s="338"/>
      <c r="VAP8" s="338"/>
      <c r="VAQ8" s="338"/>
      <c r="VAR8" s="338"/>
      <c r="VAS8" s="338"/>
      <c r="VAT8" s="338"/>
      <c r="VAU8" s="338"/>
      <c r="VAV8" s="338"/>
      <c r="VAW8" s="338"/>
      <c r="VAX8" s="338"/>
      <c r="VAY8" s="338"/>
      <c r="VAZ8" s="338"/>
      <c r="VBA8" s="338"/>
      <c r="VBB8" s="338"/>
      <c r="VBC8" s="338"/>
      <c r="VBD8" s="338"/>
      <c r="VBE8" s="338"/>
      <c r="VBF8" s="338"/>
      <c r="VBG8" s="338"/>
      <c r="VBH8" s="338"/>
      <c r="VBI8" s="338"/>
      <c r="VBJ8" s="338"/>
      <c r="VBK8" s="338"/>
      <c r="VBL8" s="338"/>
      <c r="VBM8" s="338"/>
      <c r="VBN8" s="338"/>
      <c r="VBO8" s="338"/>
      <c r="VBP8" s="338"/>
      <c r="VBQ8" s="338"/>
      <c r="VBR8" s="338"/>
      <c r="VBS8" s="338"/>
      <c r="VBT8" s="338"/>
      <c r="VBU8" s="338"/>
      <c r="VBV8" s="338"/>
      <c r="VBW8" s="338"/>
      <c r="VBX8" s="338"/>
      <c r="VBY8" s="338"/>
      <c r="VBZ8" s="338"/>
      <c r="VCA8" s="338"/>
      <c r="VCB8" s="338"/>
      <c r="VCC8" s="338"/>
      <c r="VCD8" s="338"/>
      <c r="VCE8" s="338"/>
      <c r="VCF8" s="338"/>
      <c r="VCG8" s="338"/>
      <c r="VCH8" s="338"/>
      <c r="VCI8" s="338"/>
      <c r="VCJ8" s="338"/>
      <c r="VCK8" s="338"/>
      <c r="VCL8" s="338"/>
      <c r="VCM8" s="338"/>
      <c r="VCN8" s="338"/>
      <c r="VCO8" s="338"/>
      <c r="VCP8" s="338"/>
      <c r="VCQ8" s="338"/>
      <c r="VCR8" s="338"/>
      <c r="VCS8" s="338"/>
      <c r="VCT8" s="338"/>
      <c r="VCU8" s="338"/>
      <c r="VCV8" s="338"/>
      <c r="VCW8" s="338"/>
      <c r="VCX8" s="338"/>
      <c r="VCY8" s="338"/>
      <c r="VCZ8" s="338"/>
      <c r="VDA8" s="338"/>
      <c r="VDB8" s="338"/>
      <c r="VDC8" s="338"/>
      <c r="VDD8" s="338"/>
      <c r="VDE8" s="338"/>
      <c r="VDF8" s="338"/>
      <c r="VDG8" s="338"/>
      <c r="VDH8" s="338"/>
      <c r="VDI8" s="338"/>
      <c r="VDJ8" s="338"/>
      <c r="VDK8" s="338"/>
      <c r="VDL8" s="338"/>
      <c r="VDM8" s="338"/>
      <c r="VDN8" s="338"/>
      <c r="VDO8" s="338"/>
      <c r="VDP8" s="338"/>
      <c r="VDQ8" s="338"/>
      <c r="VDR8" s="338"/>
      <c r="VDS8" s="338"/>
      <c r="VDT8" s="338"/>
      <c r="VDU8" s="338"/>
      <c r="VDV8" s="338"/>
      <c r="VDW8" s="338"/>
      <c r="VDX8" s="338"/>
      <c r="VDY8" s="338"/>
      <c r="VDZ8" s="338"/>
      <c r="VEA8" s="338"/>
      <c r="VEB8" s="338"/>
      <c r="VEC8" s="338"/>
      <c r="VED8" s="338"/>
      <c r="VEE8" s="338"/>
      <c r="VEF8" s="338"/>
      <c r="VEG8" s="338"/>
      <c r="VEH8" s="338"/>
      <c r="VEI8" s="338"/>
      <c r="VEJ8" s="338"/>
      <c r="VEK8" s="338"/>
      <c r="VEL8" s="338"/>
      <c r="VEM8" s="338"/>
      <c r="VEN8" s="338"/>
      <c r="VEO8" s="338"/>
      <c r="VEP8" s="338"/>
      <c r="VEQ8" s="338"/>
      <c r="VER8" s="338"/>
      <c r="VES8" s="338"/>
      <c r="VET8" s="338"/>
      <c r="VEU8" s="338"/>
      <c r="VEV8" s="338"/>
      <c r="VEW8" s="338"/>
      <c r="VEX8" s="338"/>
      <c r="VEY8" s="338"/>
      <c r="VEZ8" s="338"/>
      <c r="VFA8" s="338"/>
      <c r="VFB8" s="338"/>
      <c r="VFC8" s="338"/>
      <c r="VFD8" s="338"/>
      <c r="VFE8" s="338"/>
      <c r="VFF8" s="338"/>
      <c r="VFG8" s="338"/>
      <c r="VFH8" s="338"/>
      <c r="VFI8" s="338"/>
      <c r="VFJ8" s="338"/>
      <c r="VFK8" s="338"/>
      <c r="VFL8" s="338"/>
      <c r="VFM8" s="338"/>
      <c r="VFN8" s="338"/>
      <c r="VFO8" s="338"/>
      <c r="VFP8" s="338"/>
      <c r="VFQ8" s="338"/>
      <c r="VFR8" s="338"/>
      <c r="VFS8" s="338"/>
      <c r="VFT8" s="338"/>
      <c r="VFU8" s="338"/>
      <c r="VFV8" s="338"/>
      <c r="VFW8" s="338"/>
      <c r="VFX8" s="338"/>
      <c r="VFY8" s="338"/>
      <c r="VFZ8" s="338"/>
      <c r="VGA8" s="338"/>
      <c r="VGB8" s="338"/>
      <c r="VGC8" s="338"/>
      <c r="VGD8" s="338"/>
      <c r="VGE8" s="338"/>
      <c r="VGF8" s="338"/>
      <c r="VGG8" s="338"/>
      <c r="VGH8" s="338"/>
      <c r="VGI8" s="338"/>
      <c r="VGJ8" s="338"/>
      <c r="VGK8" s="338"/>
      <c r="VGL8" s="338"/>
      <c r="VGM8" s="338"/>
      <c r="VGN8" s="338"/>
      <c r="VGO8" s="338"/>
      <c r="VGP8" s="338"/>
      <c r="VGQ8" s="338"/>
      <c r="VGR8" s="338"/>
      <c r="VGS8" s="338"/>
      <c r="VGT8" s="338"/>
      <c r="VGU8" s="338"/>
      <c r="VGV8" s="338"/>
      <c r="VGW8" s="338"/>
      <c r="VGX8" s="338"/>
      <c r="VGY8" s="338"/>
      <c r="VGZ8" s="338"/>
      <c r="VHA8" s="338"/>
      <c r="VHB8" s="338"/>
      <c r="VHC8" s="338"/>
      <c r="VHD8" s="338"/>
      <c r="VHE8" s="338"/>
      <c r="VHF8" s="338"/>
      <c r="VHG8" s="338"/>
      <c r="VHH8" s="338"/>
      <c r="VHI8" s="338"/>
      <c r="VHJ8" s="338"/>
      <c r="VHK8" s="338"/>
      <c r="VHL8" s="338"/>
      <c r="VHM8" s="338"/>
      <c r="VHN8" s="338"/>
      <c r="VHO8" s="338"/>
      <c r="VHP8" s="338"/>
      <c r="VHQ8" s="338"/>
      <c r="VHR8" s="338"/>
      <c r="VHS8" s="338"/>
      <c r="VHT8" s="338"/>
      <c r="VHU8" s="338"/>
      <c r="VHV8" s="338"/>
      <c r="VHW8" s="338"/>
      <c r="VHX8" s="338"/>
      <c r="VHY8" s="338"/>
      <c r="VHZ8" s="338"/>
      <c r="VIA8" s="338"/>
      <c r="VIB8" s="338"/>
      <c r="VIC8" s="338"/>
      <c r="VID8" s="338"/>
      <c r="VIE8" s="338"/>
      <c r="VIF8" s="338"/>
      <c r="VIG8" s="338"/>
      <c r="VIH8" s="338"/>
      <c r="VII8" s="338"/>
      <c r="VIJ8" s="338"/>
      <c r="VIK8" s="338"/>
      <c r="VIL8" s="338"/>
      <c r="VIM8" s="338"/>
      <c r="VIN8" s="338"/>
      <c r="VIO8" s="338"/>
      <c r="VIP8" s="338"/>
      <c r="VIQ8" s="338"/>
      <c r="VIR8" s="338"/>
      <c r="VIS8" s="338"/>
      <c r="VIT8" s="338"/>
      <c r="VIU8" s="338"/>
      <c r="VIV8" s="338"/>
      <c r="VIW8" s="338"/>
      <c r="VIX8" s="338"/>
      <c r="VIY8" s="338"/>
      <c r="VIZ8" s="338"/>
      <c r="VJA8" s="338"/>
      <c r="VJB8" s="338"/>
      <c r="VJC8" s="338"/>
      <c r="VJD8" s="338"/>
      <c r="VJE8" s="338"/>
      <c r="VJF8" s="338"/>
      <c r="VJG8" s="338"/>
      <c r="VJH8" s="338"/>
      <c r="VJI8" s="338"/>
      <c r="VJJ8" s="338"/>
      <c r="VJK8" s="338"/>
      <c r="VJL8" s="338"/>
      <c r="VJM8" s="338"/>
      <c r="VJN8" s="338"/>
      <c r="VJO8" s="338"/>
      <c r="VJP8" s="338"/>
      <c r="VJQ8" s="338"/>
      <c r="VJR8" s="338"/>
      <c r="VJS8" s="338"/>
      <c r="VJT8" s="338"/>
      <c r="VJU8" s="338"/>
      <c r="VJV8" s="338"/>
      <c r="VJW8" s="338"/>
      <c r="VJX8" s="338"/>
      <c r="VJY8" s="338"/>
      <c r="VJZ8" s="338"/>
      <c r="VKA8" s="338"/>
      <c r="VKB8" s="338"/>
      <c r="VKC8" s="338"/>
      <c r="VKD8" s="338"/>
      <c r="VKE8" s="338"/>
      <c r="VKF8" s="338"/>
      <c r="VKG8" s="338"/>
      <c r="VKH8" s="338"/>
      <c r="VKI8" s="338"/>
      <c r="VKJ8" s="338"/>
      <c r="VKK8" s="338"/>
      <c r="VKL8" s="338"/>
      <c r="VKM8" s="338"/>
      <c r="VKN8" s="338"/>
      <c r="VKO8" s="338"/>
      <c r="VKP8" s="338"/>
      <c r="VKQ8" s="338"/>
      <c r="VKR8" s="338"/>
      <c r="VKS8" s="338"/>
      <c r="VKT8" s="338"/>
      <c r="VKU8" s="338"/>
      <c r="VKV8" s="338"/>
      <c r="VKW8" s="338"/>
      <c r="VKX8" s="338"/>
      <c r="VKY8" s="338"/>
      <c r="VKZ8" s="338"/>
      <c r="VLA8" s="338"/>
      <c r="VLB8" s="338"/>
      <c r="VLC8" s="338"/>
      <c r="VLD8" s="338"/>
      <c r="VLE8" s="338"/>
      <c r="VLF8" s="338"/>
      <c r="VLG8" s="338"/>
      <c r="VLH8" s="338"/>
      <c r="VLI8" s="338"/>
      <c r="VLJ8" s="338"/>
      <c r="VLK8" s="338"/>
      <c r="VLL8" s="338"/>
      <c r="VLM8" s="338"/>
      <c r="VLN8" s="338"/>
      <c r="VLO8" s="338"/>
      <c r="VLP8" s="338"/>
      <c r="VLQ8" s="338"/>
      <c r="VLR8" s="338"/>
      <c r="VLS8" s="338"/>
      <c r="VLT8" s="338"/>
      <c r="VLU8" s="338"/>
      <c r="VLV8" s="338"/>
      <c r="VLW8" s="338"/>
      <c r="VLX8" s="338"/>
      <c r="VLY8" s="338"/>
      <c r="VLZ8" s="338"/>
      <c r="VMA8" s="338"/>
      <c r="VMB8" s="338"/>
      <c r="VMC8" s="338"/>
      <c r="VMD8" s="338"/>
      <c r="VME8" s="338"/>
      <c r="VMF8" s="338"/>
      <c r="VMG8" s="338"/>
      <c r="VMH8" s="338"/>
      <c r="VMI8" s="338"/>
      <c r="VMJ8" s="338"/>
      <c r="VMK8" s="338"/>
      <c r="VML8" s="338"/>
      <c r="VMM8" s="338"/>
      <c r="VMN8" s="338"/>
      <c r="VMO8" s="338"/>
      <c r="VMP8" s="338"/>
      <c r="VMQ8" s="338"/>
      <c r="VMR8" s="338"/>
      <c r="VMS8" s="338"/>
      <c r="VMT8" s="338"/>
      <c r="VMU8" s="338"/>
      <c r="VMV8" s="338"/>
      <c r="VMW8" s="338"/>
      <c r="VMX8" s="338"/>
      <c r="VMY8" s="338"/>
      <c r="VMZ8" s="338"/>
      <c r="VNA8" s="338"/>
      <c r="VNB8" s="338"/>
      <c r="VNC8" s="338"/>
      <c r="VND8" s="338"/>
      <c r="VNE8" s="338"/>
      <c r="VNF8" s="338"/>
      <c r="VNG8" s="338"/>
      <c r="VNH8" s="338"/>
      <c r="VNI8" s="338"/>
      <c r="VNJ8" s="338"/>
      <c r="VNK8" s="338"/>
      <c r="VNL8" s="338"/>
      <c r="VNM8" s="338"/>
      <c r="VNN8" s="338"/>
      <c r="VNO8" s="338"/>
      <c r="VNP8" s="338"/>
      <c r="VNQ8" s="338"/>
      <c r="VNR8" s="338"/>
      <c r="VNS8" s="338"/>
      <c r="VNT8" s="338"/>
      <c r="VNU8" s="338"/>
      <c r="VNV8" s="338"/>
      <c r="VNW8" s="338"/>
      <c r="VNX8" s="338"/>
      <c r="VNY8" s="338"/>
      <c r="VNZ8" s="338"/>
      <c r="VOA8" s="338"/>
      <c r="VOB8" s="338"/>
      <c r="VOC8" s="338"/>
      <c r="VOD8" s="338"/>
      <c r="VOE8" s="338"/>
      <c r="VOF8" s="338"/>
      <c r="VOG8" s="338"/>
      <c r="VOH8" s="338"/>
      <c r="VOI8" s="338"/>
      <c r="VOJ8" s="338"/>
      <c r="VOK8" s="338"/>
      <c r="VOL8" s="338"/>
      <c r="VOM8" s="338"/>
      <c r="VON8" s="338"/>
      <c r="VOO8" s="338"/>
      <c r="VOP8" s="338"/>
      <c r="VOQ8" s="338"/>
      <c r="VOR8" s="338"/>
      <c r="VOS8" s="338"/>
      <c r="VOT8" s="338"/>
      <c r="VOU8" s="338"/>
      <c r="VOV8" s="338"/>
      <c r="VOW8" s="338"/>
      <c r="VOX8" s="338"/>
      <c r="VOY8" s="338"/>
      <c r="VOZ8" s="338"/>
      <c r="VPA8" s="338"/>
      <c r="VPB8" s="338"/>
      <c r="VPC8" s="338"/>
      <c r="VPD8" s="338"/>
      <c r="VPE8" s="338"/>
      <c r="VPF8" s="338"/>
      <c r="VPG8" s="338"/>
      <c r="VPH8" s="338"/>
      <c r="VPI8" s="338"/>
      <c r="VPJ8" s="338"/>
      <c r="VPK8" s="338"/>
      <c r="VPL8" s="338"/>
      <c r="VPM8" s="338"/>
      <c r="VPN8" s="338"/>
      <c r="VPO8" s="338"/>
      <c r="VPP8" s="338"/>
      <c r="VPQ8" s="338"/>
      <c r="VPR8" s="338"/>
      <c r="VPS8" s="338"/>
      <c r="VPT8" s="338"/>
      <c r="VPU8" s="338"/>
      <c r="VPV8" s="338"/>
      <c r="VPW8" s="338"/>
      <c r="VPX8" s="338"/>
      <c r="VPY8" s="338"/>
      <c r="VPZ8" s="338"/>
      <c r="VQA8" s="338"/>
      <c r="VQB8" s="338"/>
      <c r="VQC8" s="338"/>
      <c r="VQD8" s="338"/>
      <c r="VQE8" s="338"/>
      <c r="VQF8" s="338"/>
      <c r="VQG8" s="338"/>
      <c r="VQH8" s="338"/>
      <c r="VQI8" s="338"/>
      <c r="VQJ8" s="338"/>
      <c r="VQK8" s="338"/>
      <c r="VQL8" s="338"/>
      <c r="VQM8" s="338"/>
      <c r="VQN8" s="338"/>
      <c r="VQO8" s="338"/>
      <c r="VQP8" s="338"/>
      <c r="VQQ8" s="338"/>
      <c r="VQR8" s="338"/>
      <c r="VQS8" s="338"/>
      <c r="VQT8" s="338"/>
      <c r="VQU8" s="338"/>
      <c r="VQV8" s="338"/>
      <c r="VQW8" s="338"/>
      <c r="VQX8" s="338"/>
      <c r="VQY8" s="338"/>
      <c r="VQZ8" s="338"/>
      <c r="VRA8" s="338"/>
      <c r="VRB8" s="338"/>
      <c r="VRC8" s="338"/>
      <c r="VRD8" s="338"/>
      <c r="VRE8" s="338"/>
      <c r="VRF8" s="338"/>
      <c r="VRG8" s="338"/>
      <c r="VRH8" s="338"/>
      <c r="VRI8" s="338"/>
      <c r="VRJ8" s="338"/>
      <c r="VRK8" s="338"/>
      <c r="VRL8" s="338"/>
      <c r="VRM8" s="338"/>
      <c r="VRN8" s="338"/>
      <c r="VRO8" s="338"/>
      <c r="VRP8" s="338"/>
      <c r="VRQ8" s="338"/>
      <c r="VRR8" s="338"/>
      <c r="VRS8" s="338"/>
      <c r="VRT8" s="338"/>
      <c r="VRU8" s="338"/>
      <c r="VRV8" s="338"/>
      <c r="VRW8" s="338"/>
      <c r="VRX8" s="338"/>
      <c r="VRY8" s="338"/>
      <c r="VRZ8" s="338"/>
      <c r="VSA8" s="338"/>
      <c r="VSB8" s="338"/>
      <c r="VSC8" s="338"/>
      <c r="VSD8" s="338"/>
      <c r="VSE8" s="338"/>
      <c r="VSF8" s="338"/>
      <c r="VSG8" s="338"/>
      <c r="VSH8" s="338"/>
      <c r="VSI8" s="338"/>
      <c r="VSJ8" s="338"/>
      <c r="VSK8" s="338"/>
      <c r="VSL8" s="338"/>
      <c r="VSM8" s="338"/>
      <c r="VSN8" s="338"/>
      <c r="VSO8" s="338"/>
      <c r="VSP8" s="338"/>
      <c r="VSQ8" s="338"/>
      <c r="VSR8" s="338"/>
      <c r="VSS8" s="338"/>
      <c r="VST8" s="338"/>
      <c r="VSU8" s="338"/>
      <c r="VSV8" s="338"/>
      <c r="VSW8" s="338"/>
      <c r="VSX8" s="338"/>
      <c r="VSY8" s="338"/>
      <c r="VSZ8" s="338"/>
      <c r="VTA8" s="338"/>
      <c r="VTB8" s="338"/>
      <c r="VTC8" s="338"/>
      <c r="VTD8" s="338"/>
      <c r="VTE8" s="338"/>
      <c r="VTF8" s="338"/>
      <c r="VTG8" s="338"/>
      <c r="VTH8" s="338"/>
      <c r="VTI8" s="338"/>
      <c r="VTJ8" s="338"/>
      <c r="VTK8" s="338"/>
      <c r="VTL8" s="338"/>
      <c r="VTM8" s="338"/>
      <c r="VTN8" s="338"/>
      <c r="VTO8" s="338"/>
      <c r="VTP8" s="338"/>
      <c r="VTQ8" s="338"/>
      <c r="VTR8" s="338"/>
      <c r="VTS8" s="338"/>
      <c r="VTT8" s="338"/>
      <c r="VTU8" s="338"/>
      <c r="VTV8" s="338"/>
      <c r="VTW8" s="338"/>
      <c r="VTX8" s="338"/>
      <c r="VTY8" s="338"/>
      <c r="VTZ8" s="338"/>
      <c r="VUA8" s="338"/>
      <c r="VUB8" s="338"/>
      <c r="VUC8" s="338"/>
      <c r="VUD8" s="338"/>
      <c r="VUE8" s="338"/>
      <c r="VUF8" s="338"/>
      <c r="VUG8" s="338"/>
      <c r="VUH8" s="338"/>
      <c r="VUI8" s="338"/>
      <c r="VUJ8" s="338"/>
      <c r="VUK8" s="338"/>
      <c r="VUL8" s="338"/>
      <c r="VUM8" s="338"/>
      <c r="VUN8" s="338"/>
      <c r="VUO8" s="338"/>
      <c r="VUP8" s="338"/>
      <c r="VUQ8" s="338"/>
      <c r="VUR8" s="338"/>
      <c r="VUS8" s="338"/>
      <c r="VUT8" s="338"/>
      <c r="VUU8" s="338"/>
      <c r="VUV8" s="338"/>
      <c r="VUW8" s="338"/>
      <c r="VUX8" s="338"/>
      <c r="VUY8" s="338"/>
      <c r="VUZ8" s="338"/>
      <c r="VVA8" s="338"/>
      <c r="VVB8" s="338"/>
      <c r="VVC8" s="338"/>
      <c r="VVD8" s="338"/>
      <c r="VVE8" s="338"/>
      <c r="VVF8" s="338"/>
      <c r="VVG8" s="338"/>
      <c r="VVH8" s="338"/>
      <c r="VVI8" s="338"/>
      <c r="VVJ8" s="338"/>
      <c r="VVK8" s="338"/>
      <c r="VVL8" s="338"/>
      <c r="VVM8" s="338"/>
      <c r="VVN8" s="338"/>
      <c r="VVO8" s="338"/>
      <c r="VVP8" s="338"/>
      <c r="VVQ8" s="338"/>
      <c r="VVR8" s="338"/>
      <c r="VVS8" s="338"/>
      <c r="VVT8" s="338"/>
      <c r="VVU8" s="338"/>
      <c r="VVV8" s="338"/>
      <c r="VVW8" s="338"/>
      <c r="VVX8" s="338"/>
      <c r="VVY8" s="338"/>
      <c r="VVZ8" s="338"/>
      <c r="VWA8" s="338"/>
      <c r="VWB8" s="338"/>
      <c r="VWC8" s="338"/>
      <c r="VWD8" s="338"/>
      <c r="VWE8" s="338"/>
      <c r="VWF8" s="338"/>
      <c r="VWG8" s="338"/>
      <c r="VWH8" s="338"/>
      <c r="VWI8" s="338"/>
      <c r="VWJ8" s="338"/>
      <c r="VWK8" s="338"/>
      <c r="VWL8" s="338"/>
      <c r="VWM8" s="338"/>
      <c r="VWN8" s="338"/>
      <c r="VWO8" s="338"/>
      <c r="VWP8" s="338"/>
      <c r="VWQ8" s="338"/>
      <c r="VWR8" s="338"/>
      <c r="VWS8" s="338"/>
      <c r="VWT8" s="338"/>
      <c r="VWU8" s="338"/>
      <c r="VWV8" s="338"/>
      <c r="VWW8" s="338"/>
      <c r="VWX8" s="338"/>
      <c r="VWY8" s="338"/>
      <c r="VWZ8" s="338"/>
      <c r="VXA8" s="338"/>
      <c r="VXB8" s="338"/>
      <c r="VXC8" s="338"/>
      <c r="VXD8" s="338"/>
      <c r="VXE8" s="338"/>
      <c r="VXF8" s="338"/>
      <c r="VXG8" s="338"/>
      <c r="VXH8" s="338"/>
      <c r="VXI8" s="338"/>
      <c r="VXJ8" s="338"/>
      <c r="VXK8" s="338"/>
      <c r="VXL8" s="338"/>
      <c r="VXM8" s="338"/>
      <c r="VXN8" s="338"/>
      <c r="VXO8" s="338"/>
      <c r="VXP8" s="338"/>
      <c r="VXQ8" s="338"/>
      <c r="VXR8" s="338"/>
      <c r="VXS8" s="338"/>
      <c r="VXT8" s="338"/>
      <c r="VXU8" s="338"/>
      <c r="VXV8" s="338"/>
      <c r="VXW8" s="338"/>
      <c r="VXX8" s="338"/>
      <c r="VXY8" s="338"/>
      <c r="VXZ8" s="338"/>
      <c r="VYA8" s="338"/>
      <c r="VYB8" s="338"/>
      <c r="VYC8" s="338"/>
      <c r="VYD8" s="338"/>
      <c r="VYE8" s="338"/>
      <c r="VYF8" s="338"/>
      <c r="VYG8" s="338"/>
      <c r="VYH8" s="338"/>
      <c r="VYI8" s="338"/>
      <c r="VYJ8" s="338"/>
      <c r="VYK8" s="338"/>
      <c r="VYL8" s="338"/>
      <c r="VYM8" s="338"/>
      <c r="VYN8" s="338"/>
      <c r="VYO8" s="338"/>
      <c r="VYP8" s="338"/>
      <c r="VYQ8" s="338"/>
      <c r="VYR8" s="338"/>
      <c r="VYS8" s="338"/>
      <c r="VYT8" s="338"/>
      <c r="VYU8" s="338"/>
      <c r="VYV8" s="338"/>
      <c r="VYW8" s="338"/>
      <c r="VYX8" s="338"/>
      <c r="VYY8" s="338"/>
      <c r="VYZ8" s="338"/>
      <c r="VZA8" s="338"/>
      <c r="VZB8" s="338"/>
      <c r="VZC8" s="338"/>
      <c r="VZD8" s="338"/>
      <c r="VZE8" s="338"/>
      <c r="VZF8" s="338"/>
      <c r="VZG8" s="338"/>
      <c r="VZH8" s="338"/>
      <c r="VZI8" s="338"/>
      <c r="VZJ8" s="338"/>
      <c r="VZK8" s="338"/>
      <c r="VZL8" s="338"/>
      <c r="VZM8" s="338"/>
      <c r="VZN8" s="338"/>
      <c r="VZO8" s="338"/>
      <c r="VZP8" s="338"/>
      <c r="VZQ8" s="338"/>
      <c r="VZR8" s="338"/>
      <c r="VZS8" s="338"/>
      <c r="VZT8" s="338"/>
      <c r="VZU8" s="338"/>
      <c r="VZV8" s="338"/>
      <c r="VZW8" s="338"/>
      <c r="VZX8" s="338"/>
      <c r="VZY8" s="338"/>
      <c r="VZZ8" s="338"/>
      <c r="WAA8" s="338"/>
      <c r="WAB8" s="338"/>
      <c r="WAC8" s="338"/>
      <c r="WAD8" s="338"/>
      <c r="WAE8" s="338"/>
      <c r="WAF8" s="338"/>
      <c r="WAG8" s="338"/>
      <c r="WAH8" s="338"/>
      <c r="WAI8" s="338"/>
      <c r="WAJ8" s="338"/>
      <c r="WAK8" s="338"/>
      <c r="WAL8" s="338"/>
      <c r="WAM8" s="338"/>
      <c r="WAN8" s="338"/>
      <c r="WAO8" s="338"/>
      <c r="WAP8" s="338"/>
      <c r="WAQ8" s="338"/>
      <c r="WAR8" s="338"/>
      <c r="WAS8" s="338"/>
      <c r="WAT8" s="338"/>
      <c r="WAU8" s="338"/>
      <c r="WAV8" s="338"/>
      <c r="WAW8" s="338"/>
      <c r="WAX8" s="338"/>
      <c r="WAY8" s="338"/>
      <c r="WAZ8" s="338"/>
      <c r="WBA8" s="338"/>
      <c r="WBB8" s="338"/>
      <c r="WBC8" s="338"/>
      <c r="WBD8" s="338"/>
      <c r="WBE8" s="338"/>
      <c r="WBF8" s="338"/>
      <c r="WBG8" s="338"/>
      <c r="WBH8" s="338"/>
      <c r="WBI8" s="338"/>
      <c r="WBJ8" s="338"/>
      <c r="WBK8" s="338"/>
      <c r="WBL8" s="338"/>
      <c r="WBM8" s="338"/>
      <c r="WBN8" s="338"/>
      <c r="WBO8" s="338"/>
      <c r="WBP8" s="338"/>
      <c r="WBQ8" s="338"/>
      <c r="WBR8" s="338"/>
      <c r="WBS8" s="338"/>
      <c r="WBT8" s="338"/>
      <c r="WBU8" s="338"/>
      <c r="WBV8" s="338"/>
      <c r="WBW8" s="338"/>
      <c r="WBX8" s="338"/>
      <c r="WBY8" s="338"/>
      <c r="WBZ8" s="338"/>
      <c r="WCA8" s="338"/>
      <c r="WCB8" s="338"/>
      <c r="WCC8" s="338"/>
      <c r="WCD8" s="338"/>
      <c r="WCE8" s="338"/>
      <c r="WCF8" s="338"/>
      <c r="WCG8" s="338"/>
      <c r="WCH8" s="338"/>
      <c r="WCI8" s="338"/>
      <c r="WCJ8" s="338"/>
      <c r="WCK8" s="338"/>
      <c r="WCL8" s="338"/>
      <c r="WCM8" s="338"/>
      <c r="WCN8" s="338"/>
      <c r="WCO8" s="338"/>
      <c r="WCP8" s="338"/>
      <c r="WCQ8" s="338"/>
      <c r="WCR8" s="338"/>
      <c r="WCS8" s="338"/>
      <c r="WCT8" s="338"/>
      <c r="WCU8" s="338"/>
      <c r="WCV8" s="338"/>
      <c r="WCW8" s="338"/>
      <c r="WCX8" s="338"/>
      <c r="WCY8" s="338"/>
      <c r="WCZ8" s="338"/>
      <c r="WDA8" s="338"/>
      <c r="WDB8" s="338"/>
      <c r="WDC8" s="338"/>
      <c r="WDD8" s="338"/>
      <c r="WDE8" s="338"/>
      <c r="WDF8" s="338"/>
      <c r="WDG8" s="338"/>
      <c r="WDH8" s="338"/>
      <c r="WDI8" s="338"/>
      <c r="WDJ8" s="338"/>
      <c r="WDK8" s="338"/>
      <c r="WDL8" s="338"/>
      <c r="WDM8" s="338"/>
      <c r="WDN8" s="338"/>
      <c r="WDO8" s="338"/>
      <c r="WDP8" s="338"/>
      <c r="WDQ8" s="338"/>
      <c r="WDR8" s="338"/>
      <c r="WDS8" s="338"/>
      <c r="WDT8" s="338"/>
      <c r="WDU8" s="338"/>
      <c r="WDV8" s="338"/>
      <c r="WDW8" s="338"/>
      <c r="WDX8" s="338"/>
      <c r="WDY8" s="338"/>
      <c r="WDZ8" s="338"/>
      <c r="WEA8" s="338"/>
      <c r="WEB8" s="338"/>
      <c r="WEC8" s="338"/>
      <c r="WED8" s="338"/>
      <c r="WEE8" s="338"/>
      <c r="WEF8" s="338"/>
      <c r="WEG8" s="338"/>
      <c r="WEH8" s="338"/>
      <c r="WEI8" s="338"/>
      <c r="WEJ8" s="338"/>
      <c r="WEK8" s="338"/>
      <c r="WEL8" s="338"/>
      <c r="WEM8" s="338"/>
      <c r="WEN8" s="338"/>
      <c r="WEO8" s="338"/>
      <c r="WEP8" s="338"/>
      <c r="WEQ8" s="338"/>
      <c r="WER8" s="338"/>
      <c r="WES8" s="338"/>
      <c r="WET8" s="338"/>
      <c r="WEU8" s="338"/>
      <c r="WEV8" s="338"/>
      <c r="WEW8" s="338"/>
      <c r="WEX8" s="338"/>
      <c r="WEY8" s="338"/>
      <c r="WEZ8" s="338"/>
      <c r="WFA8" s="338"/>
      <c r="WFB8" s="338"/>
      <c r="WFC8" s="338"/>
      <c r="WFD8" s="338"/>
      <c r="WFE8" s="338"/>
      <c r="WFF8" s="338"/>
      <c r="WFG8" s="338"/>
      <c r="WFH8" s="338"/>
      <c r="WFI8" s="338"/>
      <c r="WFJ8" s="338"/>
      <c r="WFK8" s="338"/>
      <c r="WFL8" s="338"/>
      <c r="WFM8" s="338"/>
      <c r="WFN8" s="338"/>
      <c r="WFO8" s="338"/>
      <c r="WFP8" s="338"/>
      <c r="WFQ8" s="338"/>
      <c r="WFR8" s="338"/>
      <c r="WFS8" s="338"/>
      <c r="WFT8" s="338"/>
      <c r="WFU8" s="338"/>
      <c r="WFV8" s="338"/>
      <c r="WFW8" s="338"/>
      <c r="WFX8" s="338"/>
      <c r="WFY8" s="338"/>
      <c r="WFZ8" s="338"/>
      <c r="WGA8" s="338"/>
      <c r="WGB8" s="338"/>
      <c r="WGC8" s="338"/>
      <c r="WGD8" s="338"/>
      <c r="WGE8" s="338"/>
      <c r="WGF8" s="338"/>
      <c r="WGG8" s="338"/>
      <c r="WGH8" s="338"/>
      <c r="WGI8" s="338"/>
      <c r="WGJ8" s="338"/>
      <c r="WGK8" s="338"/>
      <c r="WGL8" s="338"/>
      <c r="WGM8" s="338"/>
      <c r="WGN8" s="338"/>
      <c r="WGO8" s="338"/>
      <c r="WGP8" s="338"/>
      <c r="WGQ8" s="338"/>
      <c r="WGR8" s="338"/>
      <c r="WGS8" s="338"/>
      <c r="WGT8" s="338"/>
      <c r="WGU8" s="338"/>
      <c r="WGV8" s="338"/>
      <c r="WGW8" s="338"/>
      <c r="WGX8" s="338"/>
      <c r="WGY8" s="338"/>
      <c r="WGZ8" s="338"/>
      <c r="WHA8" s="338"/>
      <c r="WHB8" s="338"/>
      <c r="WHC8" s="338"/>
      <c r="WHD8" s="338"/>
      <c r="WHE8" s="338"/>
      <c r="WHF8" s="338"/>
      <c r="WHG8" s="338"/>
      <c r="WHH8" s="338"/>
      <c r="WHI8" s="338"/>
      <c r="WHJ8" s="338"/>
      <c r="WHK8" s="338"/>
      <c r="WHL8" s="338"/>
      <c r="WHM8" s="338"/>
      <c r="WHN8" s="338"/>
      <c r="WHO8" s="338"/>
      <c r="WHP8" s="338"/>
      <c r="WHQ8" s="338"/>
      <c r="WHR8" s="338"/>
      <c r="WHS8" s="338"/>
      <c r="WHT8" s="338"/>
      <c r="WHU8" s="338"/>
      <c r="WHV8" s="338"/>
      <c r="WHW8" s="338"/>
      <c r="WHX8" s="338"/>
      <c r="WHY8" s="338"/>
      <c r="WHZ8" s="338"/>
      <c r="WIA8" s="338"/>
      <c r="WIB8" s="338"/>
      <c r="WIC8" s="338"/>
      <c r="WID8" s="338"/>
      <c r="WIE8" s="338"/>
      <c r="WIF8" s="338"/>
      <c r="WIG8" s="338"/>
      <c r="WIH8" s="338"/>
      <c r="WII8" s="338"/>
      <c r="WIJ8" s="338"/>
      <c r="WIK8" s="338"/>
      <c r="WIL8" s="338"/>
      <c r="WIM8" s="338"/>
      <c r="WIN8" s="338"/>
      <c r="WIO8" s="338"/>
      <c r="WIP8" s="338"/>
      <c r="WIQ8" s="338"/>
      <c r="WIR8" s="338"/>
      <c r="WIS8" s="338"/>
      <c r="WIT8" s="338"/>
      <c r="WIU8" s="338"/>
      <c r="WIV8" s="338"/>
      <c r="WIW8" s="338"/>
      <c r="WIX8" s="338"/>
      <c r="WIY8" s="338"/>
      <c r="WIZ8" s="338"/>
      <c r="WJA8" s="338"/>
      <c r="WJB8" s="338"/>
      <c r="WJC8" s="338"/>
      <c r="WJD8" s="338"/>
      <c r="WJE8" s="338"/>
      <c r="WJF8" s="338"/>
      <c r="WJG8" s="338"/>
      <c r="WJH8" s="338"/>
      <c r="WJI8" s="338"/>
      <c r="WJJ8" s="338"/>
      <c r="WJK8" s="338"/>
      <c r="WJL8" s="338"/>
      <c r="WJM8" s="338"/>
      <c r="WJN8" s="338"/>
      <c r="WJO8" s="338"/>
      <c r="WJP8" s="338"/>
      <c r="WJQ8" s="338"/>
      <c r="WJR8" s="338"/>
      <c r="WJS8" s="338"/>
      <c r="WJT8" s="338"/>
      <c r="WJU8" s="338"/>
      <c r="WJV8" s="338"/>
      <c r="WJW8" s="338"/>
      <c r="WJX8" s="338"/>
      <c r="WJY8" s="338"/>
      <c r="WJZ8" s="338"/>
      <c r="WKA8" s="338"/>
      <c r="WKB8" s="338"/>
      <c r="WKC8" s="338"/>
      <c r="WKD8" s="338"/>
      <c r="WKE8" s="338"/>
      <c r="WKF8" s="338"/>
      <c r="WKG8" s="338"/>
      <c r="WKH8" s="338"/>
      <c r="WKI8" s="338"/>
      <c r="WKJ8" s="338"/>
      <c r="WKK8" s="338"/>
      <c r="WKL8" s="338"/>
      <c r="WKM8" s="338"/>
      <c r="WKN8" s="338"/>
      <c r="WKO8" s="338"/>
      <c r="WKP8" s="338"/>
      <c r="WKQ8" s="338"/>
      <c r="WKR8" s="338"/>
      <c r="WKS8" s="338"/>
      <c r="WKT8" s="338"/>
      <c r="WKU8" s="338"/>
      <c r="WKV8" s="338"/>
      <c r="WKW8" s="338"/>
      <c r="WKX8" s="338"/>
      <c r="WKY8" s="338"/>
      <c r="WKZ8" s="338"/>
      <c r="WLA8" s="338"/>
      <c r="WLB8" s="338"/>
      <c r="WLC8" s="338"/>
      <c r="WLD8" s="338"/>
      <c r="WLE8" s="338"/>
      <c r="WLF8" s="338"/>
      <c r="WLG8" s="338"/>
      <c r="WLH8" s="338"/>
      <c r="WLI8" s="338"/>
      <c r="WLJ8" s="338"/>
      <c r="WLK8" s="338"/>
      <c r="WLL8" s="338"/>
      <c r="WLM8" s="338"/>
      <c r="WLN8" s="338"/>
      <c r="WLO8" s="338"/>
      <c r="WLP8" s="338"/>
      <c r="WLQ8" s="338"/>
      <c r="WLR8" s="338"/>
      <c r="WLS8" s="338"/>
      <c r="WLT8" s="338"/>
      <c r="WLU8" s="338"/>
      <c r="WLV8" s="338"/>
      <c r="WLW8" s="338"/>
      <c r="WLX8" s="338"/>
      <c r="WLY8" s="338"/>
      <c r="WLZ8" s="338"/>
      <c r="WMA8" s="338"/>
      <c r="WMB8" s="338"/>
      <c r="WMC8" s="338"/>
      <c r="WMD8" s="338"/>
      <c r="WME8" s="338"/>
      <c r="WMF8" s="338"/>
      <c r="WMG8" s="338"/>
      <c r="WMH8" s="338"/>
      <c r="WMI8" s="338"/>
      <c r="WMJ8" s="338"/>
      <c r="WMK8" s="338"/>
      <c r="WML8" s="338"/>
      <c r="WMM8" s="338"/>
      <c r="WMN8" s="338"/>
      <c r="WMO8" s="338"/>
      <c r="WMP8" s="338"/>
      <c r="WMQ8" s="338"/>
      <c r="WMR8" s="338"/>
      <c r="WMS8" s="338"/>
      <c r="WMT8" s="338"/>
      <c r="WMU8" s="338"/>
      <c r="WMV8" s="338"/>
      <c r="WMW8" s="338"/>
      <c r="WMX8" s="338"/>
      <c r="WMY8" s="338"/>
      <c r="WMZ8" s="338"/>
      <c r="WNA8" s="338"/>
      <c r="WNB8" s="338"/>
      <c r="WNC8" s="338"/>
      <c r="WND8" s="338"/>
      <c r="WNE8" s="338"/>
      <c r="WNF8" s="338"/>
      <c r="WNG8" s="338"/>
      <c r="WNH8" s="338"/>
      <c r="WNI8" s="338"/>
      <c r="WNJ8" s="338"/>
      <c r="WNK8" s="338"/>
      <c r="WNL8" s="338"/>
      <c r="WNM8" s="338"/>
      <c r="WNN8" s="338"/>
      <c r="WNO8" s="338"/>
      <c r="WNP8" s="338"/>
      <c r="WNQ8" s="338"/>
      <c r="WNR8" s="338"/>
      <c r="WNS8" s="338"/>
      <c r="WNT8" s="338"/>
      <c r="WNU8" s="338"/>
      <c r="WNV8" s="338"/>
      <c r="WNW8" s="338"/>
      <c r="WNX8" s="338"/>
      <c r="WNY8" s="338"/>
      <c r="WNZ8" s="338"/>
      <c r="WOA8" s="338"/>
      <c r="WOB8" s="338"/>
      <c r="WOC8" s="338"/>
      <c r="WOD8" s="338"/>
      <c r="WOE8" s="338"/>
      <c r="WOF8" s="338"/>
      <c r="WOG8" s="338"/>
      <c r="WOH8" s="338"/>
      <c r="WOI8" s="338"/>
      <c r="WOJ8" s="338"/>
      <c r="WOK8" s="338"/>
      <c r="WOL8" s="338"/>
      <c r="WOM8" s="338"/>
      <c r="WON8" s="338"/>
      <c r="WOO8" s="338"/>
      <c r="WOP8" s="338"/>
      <c r="WOQ8" s="338"/>
      <c r="WOR8" s="338"/>
      <c r="WOS8" s="338"/>
      <c r="WOT8" s="338"/>
      <c r="WOU8" s="338"/>
      <c r="WOV8" s="338"/>
      <c r="WOW8" s="338"/>
      <c r="WOX8" s="338"/>
      <c r="WOY8" s="338"/>
      <c r="WOZ8" s="338"/>
      <c r="WPA8" s="338"/>
      <c r="WPB8" s="338"/>
      <c r="WPC8" s="338"/>
      <c r="WPD8" s="338"/>
      <c r="WPE8" s="338"/>
      <c r="WPF8" s="338"/>
      <c r="WPG8" s="338"/>
      <c r="WPH8" s="338"/>
      <c r="WPI8" s="338"/>
      <c r="WPJ8" s="338"/>
      <c r="WPK8" s="338"/>
      <c r="WPL8" s="338"/>
      <c r="WPM8" s="338"/>
      <c r="WPN8" s="338"/>
      <c r="WPO8" s="338"/>
      <c r="WPP8" s="338"/>
      <c r="WPQ8" s="338"/>
      <c r="WPR8" s="338"/>
      <c r="WPS8" s="338"/>
      <c r="WPT8" s="338"/>
      <c r="WPU8" s="338"/>
      <c r="WPV8" s="338"/>
      <c r="WPW8" s="338"/>
      <c r="WPX8" s="338"/>
      <c r="WPY8" s="338"/>
      <c r="WPZ8" s="338"/>
      <c r="WQA8" s="338"/>
      <c r="WQB8" s="338"/>
      <c r="WQC8" s="338"/>
      <c r="WQD8" s="338"/>
      <c r="WQE8" s="338"/>
      <c r="WQF8" s="338"/>
      <c r="WQG8" s="338"/>
      <c r="WQH8" s="338"/>
      <c r="WQI8" s="338"/>
      <c r="WQJ8" s="338"/>
      <c r="WQK8" s="338"/>
      <c r="WQL8" s="338"/>
      <c r="WQM8" s="338"/>
      <c r="WQN8" s="338"/>
      <c r="WQO8" s="338"/>
      <c r="WQP8" s="338"/>
      <c r="WQQ8" s="338"/>
      <c r="WQR8" s="338"/>
      <c r="WQS8" s="338"/>
      <c r="WQT8" s="338"/>
      <c r="WQU8" s="338"/>
      <c r="WQV8" s="338"/>
      <c r="WQW8" s="338"/>
      <c r="WQX8" s="338"/>
      <c r="WQY8" s="338"/>
      <c r="WQZ8" s="338"/>
      <c r="WRA8" s="338"/>
      <c r="WRB8" s="338"/>
      <c r="WRC8" s="338"/>
      <c r="WRD8" s="338"/>
      <c r="WRE8" s="338"/>
      <c r="WRF8" s="338"/>
      <c r="WRG8" s="338"/>
      <c r="WRH8" s="338"/>
      <c r="WRI8" s="338"/>
      <c r="WRJ8" s="338"/>
      <c r="WRK8" s="338"/>
      <c r="WRL8" s="338"/>
      <c r="WRM8" s="338"/>
      <c r="WRN8" s="338"/>
      <c r="WRO8" s="338"/>
      <c r="WRP8" s="338"/>
      <c r="WRQ8" s="338"/>
      <c r="WRR8" s="338"/>
      <c r="WRS8" s="338"/>
      <c r="WRT8" s="338"/>
      <c r="WRU8" s="338"/>
      <c r="WRV8" s="338"/>
      <c r="WRW8" s="338"/>
      <c r="WRX8" s="338"/>
      <c r="WRY8" s="338"/>
      <c r="WRZ8" s="338"/>
      <c r="WSA8" s="338"/>
      <c r="WSB8" s="338"/>
      <c r="WSC8" s="338"/>
      <c r="WSD8" s="338"/>
      <c r="WSE8" s="338"/>
      <c r="WSF8" s="338"/>
      <c r="WSG8" s="338"/>
      <c r="WSH8" s="338"/>
      <c r="WSI8" s="338"/>
      <c r="WSJ8" s="338"/>
      <c r="WSK8" s="338"/>
      <c r="WSL8" s="338"/>
      <c r="WSM8" s="338"/>
      <c r="WSN8" s="338"/>
      <c r="WSO8" s="338"/>
      <c r="WSP8" s="338"/>
      <c r="WSQ8" s="338"/>
      <c r="WSR8" s="338"/>
      <c r="WSS8" s="338"/>
      <c r="WST8" s="338"/>
      <c r="WSU8" s="338"/>
      <c r="WSV8" s="338"/>
      <c r="WSW8" s="338"/>
      <c r="WSX8" s="338"/>
      <c r="WSY8" s="338"/>
      <c r="WSZ8" s="338"/>
      <c r="WTA8" s="338"/>
      <c r="WTB8" s="338"/>
      <c r="WTC8" s="338"/>
      <c r="WTD8" s="338"/>
      <c r="WTE8" s="338"/>
      <c r="WTF8" s="338"/>
      <c r="WTG8" s="338"/>
      <c r="WTH8" s="338"/>
      <c r="WTI8" s="338"/>
      <c r="WTJ8" s="338"/>
      <c r="WTK8" s="338"/>
      <c r="WTL8" s="338"/>
      <c r="WTM8" s="338"/>
      <c r="WTN8" s="338"/>
      <c r="WTO8" s="338"/>
      <c r="WTP8" s="338"/>
      <c r="WTQ8" s="338"/>
      <c r="WTR8" s="338"/>
      <c r="WTS8" s="338"/>
      <c r="WTT8" s="338"/>
      <c r="WTU8" s="338"/>
      <c r="WTV8" s="338"/>
      <c r="WTW8" s="338"/>
      <c r="WTX8" s="338"/>
      <c r="WTY8" s="338"/>
      <c r="WTZ8" s="338"/>
      <c r="WUA8" s="338"/>
      <c r="WUB8" s="338"/>
      <c r="WUC8" s="338"/>
      <c r="WUD8" s="338"/>
      <c r="WUE8" s="338"/>
      <c r="WUF8" s="338"/>
      <c r="WUG8" s="338"/>
      <c r="WUH8" s="338"/>
      <c r="WUI8" s="338"/>
      <c r="WUJ8" s="338"/>
      <c r="WUK8" s="338"/>
      <c r="WUL8" s="338"/>
      <c r="WUM8" s="338"/>
      <c r="WUN8" s="338"/>
      <c r="WUO8" s="338"/>
      <c r="WUP8" s="338"/>
      <c r="WUQ8" s="338"/>
      <c r="WUR8" s="338"/>
      <c r="WUS8" s="338"/>
      <c r="WUT8" s="338"/>
      <c r="WUU8" s="338"/>
      <c r="WUV8" s="338"/>
      <c r="WUW8" s="338"/>
      <c r="WUX8" s="338"/>
      <c r="WUY8" s="338"/>
      <c r="WUZ8" s="338"/>
      <c r="WVA8" s="338"/>
      <c r="WVB8" s="338"/>
      <c r="WVC8" s="338"/>
      <c r="WVD8" s="338"/>
      <c r="WVE8" s="338"/>
      <c r="WVF8" s="338"/>
      <c r="WVG8" s="338"/>
      <c r="WVH8" s="338"/>
      <c r="WVI8" s="338"/>
      <c r="WVJ8" s="338"/>
      <c r="WVK8" s="338"/>
      <c r="WVL8" s="338"/>
      <c r="WVM8" s="338"/>
      <c r="WVN8" s="338"/>
      <c r="WVO8" s="338"/>
      <c r="WVP8" s="338"/>
      <c r="WVQ8" s="338"/>
      <c r="WVR8" s="338"/>
      <c r="WVS8" s="338"/>
      <c r="WVT8" s="338"/>
      <c r="WVU8" s="338"/>
      <c r="WVV8" s="338"/>
      <c r="WVW8" s="338"/>
      <c r="WVX8" s="338"/>
      <c r="WVY8" s="338"/>
      <c r="WVZ8" s="338"/>
      <c r="WWA8" s="338"/>
      <c r="WWB8" s="338"/>
      <c r="WWC8" s="338"/>
      <c r="WWD8" s="338"/>
      <c r="WWE8" s="338"/>
      <c r="WWF8" s="338"/>
      <c r="WWG8" s="338"/>
      <c r="WWH8" s="338"/>
      <c r="WWI8" s="338"/>
      <c r="WWJ8" s="338"/>
      <c r="WWK8" s="338"/>
      <c r="WWL8" s="338"/>
      <c r="WWM8" s="338"/>
      <c r="WWN8" s="338"/>
      <c r="WWO8" s="338"/>
      <c r="WWP8" s="338"/>
      <c r="WWQ8" s="338"/>
      <c r="WWR8" s="338"/>
      <c r="WWS8" s="338"/>
      <c r="WWT8" s="338"/>
      <c r="WWU8" s="338"/>
      <c r="WWV8" s="338"/>
      <c r="WWW8" s="338"/>
      <c r="WWX8" s="338"/>
      <c r="WWY8" s="338"/>
      <c r="WWZ8" s="338"/>
      <c r="WXA8" s="338"/>
      <c r="WXB8" s="338"/>
      <c r="WXC8" s="338"/>
      <c r="WXD8" s="338"/>
      <c r="WXE8" s="338"/>
      <c r="WXF8" s="338"/>
      <c r="WXG8" s="338"/>
      <c r="WXH8" s="338"/>
      <c r="WXI8" s="338"/>
      <c r="WXJ8" s="338"/>
      <c r="WXK8" s="338"/>
      <c r="WXL8" s="338"/>
      <c r="WXM8" s="338"/>
      <c r="WXN8" s="338"/>
      <c r="WXO8" s="338"/>
      <c r="WXP8" s="338"/>
      <c r="WXQ8" s="338"/>
      <c r="WXR8" s="338"/>
      <c r="WXS8" s="338"/>
      <c r="WXT8" s="338"/>
      <c r="WXU8" s="338"/>
      <c r="WXV8" s="338"/>
      <c r="WXW8" s="338"/>
      <c r="WXX8" s="338"/>
      <c r="WXY8" s="338"/>
      <c r="WXZ8" s="338"/>
      <c r="WYA8" s="338"/>
      <c r="WYB8" s="338"/>
      <c r="WYC8" s="338"/>
      <c r="WYD8" s="338"/>
      <c r="WYE8" s="338"/>
      <c r="WYF8" s="338"/>
      <c r="WYG8" s="338"/>
      <c r="WYH8" s="338"/>
      <c r="WYI8" s="338"/>
      <c r="WYJ8" s="338"/>
      <c r="WYK8" s="338"/>
      <c r="WYL8" s="338"/>
      <c r="WYM8" s="338"/>
      <c r="WYN8" s="338"/>
      <c r="WYO8" s="338"/>
      <c r="WYP8" s="338"/>
      <c r="WYQ8" s="338"/>
      <c r="WYR8" s="338"/>
      <c r="WYS8" s="338"/>
      <c r="WYT8" s="338"/>
      <c r="WYU8" s="338"/>
      <c r="WYV8" s="338"/>
      <c r="WYW8" s="338"/>
      <c r="WYX8" s="338"/>
      <c r="WYY8" s="338"/>
      <c r="WYZ8" s="338"/>
      <c r="WZA8" s="338"/>
      <c r="WZB8" s="338"/>
      <c r="WZC8" s="338"/>
      <c r="WZD8" s="338"/>
      <c r="WZE8" s="338"/>
      <c r="WZF8" s="338"/>
      <c r="WZG8" s="338"/>
      <c r="WZH8" s="338"/>
      <c r="WZI8" s="338"/>
      <c r="WZJ8" s="338"/>
      <c r="WZK8" s="338"/>
      <c r="WZL8" s="338"/>
      <c r="WZM8" s="338"/>
      <c r="WZN8" s="338"/>
      <c r="WZO8" s="338"/>
      <c r="WZP8" s="338"/>
      <c r="WZQ8" s="338"/>
      <c r="WZR8" s="338"/>
      <c r="WZS8" s="338"/>
      <c r="WZT8" s="338"/>
      <c r="WZU8" s="338"/>
      <c r="WZV8" s="338"/>
      <c r="WZW8" s="338"/>
      <c r="WZX8" s="338"/>
      <c r="WZY8" s="338"/>
      <c r="WZZ8" s="338"/>
      <c r="XAA8" s="338"/>
      <c r="XAB8" s="338"/>
      <c r="XAC8" s="338"/>
      <c r="XAD8" s="338"/>
      <c r="XAE8" s="338"/>
      <c r="XAF8" s="338"/>
      <c r="XAG8" s="338"/>
      <c r="XAH8" s="338"/>
      <c r="XAI8" s="338"/>
      <c r="XAJ8" s="338"/>
      <c r="XAK8" s="338"/>
      <c r="XAL8" s="338"/>
      <c r="XAM8" s="338"/>
      <c r="XAN8" s="338"/>
      <c r="XAO8" s="338"/>
      <c r="XAP8" s="338"/>
      <c r="XAQ8" s="338"/>
      <c r="XAR8" s="338"/>
      <c r="XAS8" s="338"/>
      <c r="XAT8" s="338"/>
      <c r="XAU8" s="338"/>
      <c r="XAV8" s="338"/>
      <c r="XAW8" s="338"/>
      <c r="XAX8" s="338"/>
      <c r="XAY8" s="338"/>
      <c r="XAZ8" s="338"/>
      <c r="XBA8" s="338"/>
      <c r="XBB8" s="338"/>
      <c r="XBC8" s="338"/>
      <c r="XBD8" s="338"/>
      <c r="XBE8" s="338"/>
      <c r="XBF8" s="338"/>
      <c r="XBG8" s="338"/>
      <c r="XBH8" s="338"/>
      <c r="XBI8" s="338"/>
      <c r="XBJ8" s="338"/>
      <c r="XBK8" s="338"/>
      <c r="XBL8" s="338"/>
      <c r="XBM8" s="338"/>
      <c r="XBN8" s="338"/>
      <c r="XBO8" s="338"/>
      <c r="XBP8" s="338"/>
      <c r="XBQ8" s="338"/>
      <c r="XBR8" s="338"/>
      <c r="XBS8" s="338"/>
      <c r="XBT8" s="338"/>
      <c r="XBU8" s="338"/>
      <c r="XBV8" s="338"/>
      <c r="XBW8" s="338"/>
      <c r="XBX8" s="338"/>
      <c r="XBY8" s="338"/>
      <c r="XBZ8" s="338"/>
      <c r="XCA8" s="338"/>
      <c r="XCB8" s="338"/>
      <c r="XCC8" s="338"/>
      <c r="XCD8" s="338"/>
      <c r="XCE8" s="338"/>
      <c r="XCF8" s="338"/>
      <c r="XCG8" s="338"/>
      <c r="XCH8" s="338"/>
      <c r="XCI8" s="338"/>
      <c r="XCJ8" s="338"/>
      <c r="XCK8" s="338"/>
      <c r="XCL8" s="338"/>
      <c r="XCM8" s="338"/>
      <c r="XCN8" s="338"/>
      <c r="XCO8" s="338"/>
      <c r="XCP8" s="338"/>
      <c r="XCQ8" s="338"/>
      <c r="XCR8" s="338"/>
      <c r="XCS8" s="338"/>
      <c r="XCT8" s="338"/>
      <c r="XCU8" s="338"/>
      <c r="XCV8" s="338"/>
      <c r="XCW8" s="338"/>
      <c r="XCX8" s="338"/>
      <c r="XCY8" s="338"/>
      <c r="XCZ8" s="338"/>
      <c r="XDA8" s="338"/>
      <c r="XDB8" s="338"/>
      <c r="XDC8" s="338"/>
      <c r="XDD8" s="338"/>
      <c r="XDE8" s="338"/>
      <c r="XDF8" s="338"/>
      <c r="XDG8" s="338"/>
      <c r="XDH8" s="338"/>
      <c r="XDI8" s="338"/>
      <c r="XDJ8" s="338"/>
      <c r="XDK8" s="338"/>
      <c r="XDL8" s="338"/>
      <c r="XDM8" s="338"/>
      <c r="XDN8" s="338"/>
      <c r="XDO8" s="338"/>
      <c r="XDP8" s="338"/>
      <c r="XDQ8" s="338"/>
      <c r="XDR8" s="338"/>
      <c r="XDS8" s="338"/>
      <c r="XDT8" s="338"/>
      <c r="XDU8" s="338"/>
      <c r="XDV8" s="338"/>
      <c r="XDW8" s="338"/>
      <c r="XDX8" s="338"/>
      <c r="XDY8" s="338"/>
      <c r="XDZ8" s="338"/>
      <c r="XEA8" s="338"/>
      <c r="XEB8" s="338"/>
      <c r="XEC8" s="338"/>
      <c r="XED8" s="338"/>
      <c r="XEE8" s="338"/>
      <c r="XEF8" s="338"/>
      <c r="XEG8" s="338"/>
      <c r="XEH8" s="338"/>
      <c r="XEI8" s="338"/>
      <c r="XEJ8" s="338"/>
      <c r="XEK8" s="338"/>
      <c r="XEL8" s="338"/>
      <c r="XEM8" s="338"/>
      <c r="XEN8" s="338"/>
      <c r="XEO8" s="338"/>
      <c r="XEP8" s="338"/>
      <c r="XEQ8" s="338"/>
      <c r="XER8" s="338"/>
      <c r="XES8" s="338"/>
      <c r="XET8" s="338"/>
      <c r="XEU8" s="338"/>
      <c r="XEV8" s="338"/>
      <c r="XEW8" s="338"/>
      <c r="XEX8" s="338"/>
      <c r="XEY8" s="338"/>
      <c r="XEZ8" s="338"/>
      <c r="XFA8" s="338"/>
      <c r="XFB8" s="338"/>
      <c r="XFC8" s="338"/>
      <c r="XFD8" s="338"/>
    </row>
    <row r="9" spans="1:16384" ht="180.75" customHeight="1" x14ac:dyDescent="0.25">
      <c r="A9" s="144" t="s">
        <v>94</v>
      </c>
      <c r="B9" s="144" t="s">
        <v>95</v>
      </c>
      <c r="C9" s="144" t="s">
        <v>96</v>
      </c>
      <c r="D9" s="144" t="s">
        <v>97</v>
      </c>
      <c r="E9" s="144" t="s">
        <v>431</v>
      </c>
      <c r="F9" s="126" t="s">
        <v>432</v>
      </c>
      <c r="G9" s="127" t="s">
        <v>433</v>
      </c>
      <c r="H9" s="128" t="s">
        <v>434</v>
      </c>
      <c r="I9" s="145" t="s">
        <v>435</v>
      </c>
      <c r="J9" s="128" t="s">
        <v>436</v>
      </c>
    </row>
    <row r="10" spans="1:16384" ht="26.25" customHeight="1" x14ac:dyDescent="0.25">
      <c r="A10" s="144">
        <v>1</v>
      </c>
      <c r="B10" s="144">
        <v>2</v>
      </c>
      <c r="C10" s="144">
        <v>3</v>
      </c>
      <c r="D10" s="144">
        <v>4</v>
      </c>
      <c r="E10" s="144">
        <v>5</v>
      </c>
      <c r="F10" s="126" t="s">
        <v>437</v>
      </c>
      <c r="G10" s="127">
        <v>7</v>
      </c>
      <c r="H10" s="127">
        <v>8</v>
      </c>
      <c r="I10" s="127">
        <v>9</v>
      </c>
      <c r="J10" s="127">
        <v>10</v>
      </c>
    </row>
    <row r="11" spans="1:16384" ht="33.75" customHeight="1" x14ac:dyDescent="0.25">
      <c r="A11" s="146" t="s">
        <v>104</v>
      </c>
      <c r="B11" s="147"/>
      <c r="C11" s="148"/>
      <c r="D11" s="146" t="s">
        <v>105</v>
      </c>
      <c r="E11" s="144"/>
      <c r="F11" s="126"/>
      <c r="G11" s="149">
        <f>G12</f>
        <v>66900064</v>
      </c>
      <c r="H11" s="150">
        <f t="shared" ref="H11" si="0">H12</f>
        <v>0</v>
      </c>
      <c r="I11" s="149">
        <f>I12</f>
        <v>43411028.5</v>
      </c>
      <c r="J11" s="128"/>
      <c r="L11" s="151"/>
    </row>
    <row r="12" spans="1:16384" ht="42" customHeight="1" x14ac:dyDescent="0.25">
      <c r="A12" s="146" t="s">
        <v>106</v>
      </c>
      <c r="B12" s="146"/>
      <c r="C12" s="146"/>
      <c r="D12" s="146" t="s">
        <v>105</v>
      </c>
      <c r="E12" s="144"/>
      <c r="F12" s="126"/>
      <c r="G12" s="149">
        <f>SUM(G15:G67)</f>
        <v>66900064</v>
      </c>
      <c r="H12" s="150">
        <f>H13</f>
        <v>0</v>
      </c>
      <c r="I12" s="149">
        <f>SUM(I15:I67)</f>
        <v>43411028.5</v>
      </c>
      <c r="J12" s="128"/>
      <c r="L12" s="151"/>
    </row>
    <row r="13" spans="1:16384" ht="78.75" hidden="1" customHeight="1" x14ac:dyDescent="0.25">
      <c r="A13" s="122" t="s">
        <v>107</v>
      </c>
      <c r="B13" s="122" t="s">
        <v>108</v>
      </c>
      <c r="C13" s="152" t="s">
        <v>109</v>
      </c>
      <c r="D13" s="125" t="s">
        <v>110</v>
      </c>
      <c r="E13" s="153">
        <v>0</v>
      </c>
      <c r="F13" s="126" t="s">
        <v>438</v>
      </c>
      <c r="G13" s="127">
        <v>0</v>
      </c>
      <c r="H13" s="127">
        <v>0</v>
      </c>
      <c r="I13" s="127">
        <f t="shared" ref="I13:I78" si="1">G13</f>
        <v>0</v>
      </c>
      <c r="J13" s="128">
        <v>100</v>
      </c>
      <c r="L13" s="151"/>
    </row>
    <row r="14" spans="1:16384" ht="78" hidden="1" customHeight="1" x14ac:dyDescent="0.25">
      <c r="A14" s="122" t="s">
        <v>107</v>
      </c>
      <c r="B14" s="122" t="s">
        <v>108</v>
      </c>
      <c r="C14" s="152" t="s">
        <v>109</v>
      </c>
      <c r="D14" s="125" t="s">
        <v>110</v>
      </c>
      <c r="E14" s="153">
        <v>0</v>
      </c>
      <c r="F14" s="126" t="s">
        <v>438</v>
      </c>
      <c r="G14" s="127">
        <v>0</v>
      </c>
      <c r="H14" s="127">
        <v>0</v>
      </c>
      <c r="I14" s="127">
        <f t="shared" si="1"/>
        <v>0</v>
      </c>
      <c r="J14" s="128">
        <v>100</v>
      </c>
      <c r="L14" s="151"/>
    </row>
    <row r="15" spans="1:16384" s="137" customFormat="1" ht="10.5" hidden="1" customHeight="1" x14ac:dyDescent="0.25">
      <c r="A15" s="122"/>
      <c r="B15" s="123"/>
      <c r="C15" s="123"/>
      <c r="D15" s="155"/>
      <c r="E15" s="153"/>
      <c r="F15" s="126"/>
      <c r="G15" s="127"/>
      <c r="H15" s="127"/>
      <c r="I15" s="127"/>
      <c r="J15" s="128"/>
      <c r="L15" s="151"/>
    </row>
    <row r="16" spans="1:16384" s="137" customFormat="1" ht="73.5" customHeight="1" x14ac:dyDescent="0.25">
      <c r="A16" s="122" t="s">
        <v>107</v>
      </c>
      <c r="B16" s="122" t="s">
        <v>108</v>
      </c>
      <c r="C16" s="152" t="s">
        <v>109</v>
      </c>
      <c r="D16" s="125" t="s">
        <v>110</v>
      </c>
      <c r="E16" s="153" t="s">
        <v>477</v>
      </c>
      <c r="F16" s="126" t="s">
        <v>438</v>
      </c>
      <c r="G16" s="127">
        <f>385000-85000+21000+27300</f>
        <v>348300</v>
      </c>
      <c r="H16" s="127">
        <v>0</v>
      </c>
      <c r="I16" s="127">
        <f t="shared" ref="I16" si="2">G16</f>
        <v>348300</v>
      </c>
      <c r="J16" s="128">
        <v>100</v>
      </c>
      <c r="L16" s="151"/>
    </row>
    <row r="17" spans="1:12" ht="78.75" customHeight="1" x14ac:dyDescent="0.25">
      <c r="A17" s="122" t="s">
        <v>107</v>
      </c>
      <c r="B17" s="122" t="s">
        <v>108</v>
      </c>
      <c r="C17" s="152" t="s">
        <v>109</v>
      </c>
      <c r="D17" s="125" t="s">
        <v>110</v>
      </c>
      <c r="E17" s="153" t="s">
        <v>507</v>
      </c>
      <c r="F17" s="126" t="s">
        <v>438</v>
      </c>
      <c r="G17" s="127">
        <f>2000000-145000</f>
        <v>1855000</v>
      </c>
      <c r="H17" s="127">
        <v>0</v>
      </c>
      <c r="I17" s="127">
        <f t="shared" ref="I17" si="3">G17</f>
        <v>1855000</v>
      </c>
      <c r="J17" s="128">
        <v>100</v>
      </c>
      <c r="L17" s="151"/>
    </row>
    <row r="18" spans="1:12" ht="78.75" customHeight="1" x14ac:dyDescent="0.25">
      <c r="A18" s="122" t="s">
        <v>107</v>
      </c>
      <c r="B18" s="122" t="s">
        <v>108</v>
      </c>
      <c r="C18" s="152" t="s">
        <v>109</v>
      </c>
      <c r="D18" s="125" t="s">
        <v>110</v>
      </c>
      <c r="E18" s="153" t="s">
        <v>582</v>
      </c>
      <c r="F18" s="126" t="s">
        <v>438</v>
      </c>
      <c r="G18" s="127">
        <v>175000</v>
      </c>
      <c r="H18" s="127">
        <v>0</v>
      </c>
      <c r="I18" s="127">
        <f t="shared" ref="I18" si="4">G18</f>
        <v>175000</v>
      </c>
      <c r="J18" s="128">
        <v>100</v>
      </c>
      <c r="L18" s="151"/>
    </row>
    <row r="19" spans="1:12" ht="51" customHeight="1" x14ac:dyDescent="0.25">
      <c r="A19" s="122" t="s">
        <v>111</v>
      </c>
      <c r="B19" s="122" t="s">
        <v>112</v>
      </c>
      <c r="C19" s="152" t="s">
        <v>113</v>
      </c>
      <c r="D19" s="125" t="s">
        <v>114</v>
      </c>
      <c r="E19" s="153" t="s">
        <v>580</v>
      </c>
      <c r="F19" s="126" t="s">
        <v>438</v>
      </c>
      <c r="G19" s="127">
        <v>175000</v>
      </c>
      <c r="H19" s="127">
        <v>0</v>
      </c>
      <c r="I19" s="127">
        <f t="shared" ref="I19" si="5">G19</f>
        <v>175000</v>
      </c>
      <c r="J19" s="128">
        <v>100</v>
      </c>
      <c r="L19" s="151"/>
    </row>
    <row r="20" spans="1:12" ht="58.5" customHeight="1" x14ac:dyDescent="0.25">
      <c r="A20" s="122" t="s">
        <v>585</v>
      </c>
      <c r="B20" s="122">
        <v>7330</v>
      </c>
      <c r="C20" s="152" t="s">
        <v>371</v>
      </c>
      <c r="D20" s="125" t="s">
        <v>587</v>
      </c>
      <c r="E20" s="153" t="s">
        <v>439</v>
      </c>
      <c r="F20" s="126" t="s">
        <v>438</v>
      </c>
      <c r="G20" s="127">
        <v>300000</v>
      </c>
      <c r="H20" s="127">
        <v>0</v>
      </c>
      <c r="I20" s="127">
        <f>G20</f>
        <v>300000</v>
      </c>
      <c r="J20" s="128">
        <v>100</v>
      </c>
      <c r="K20" s="154"/>
      <c r="L20" s="151"/>
    </row>
    <row r="21" spans="1:12" ht="52.5" customHeight="1" x14ac:dyDescent="0.25">
      <c r="A21" s="122" t="s">
        <v>169</v>
      </c>
      <c r="B21" s="123" t="s">
        <v>170</v>
      </c>
      <c r="C21" s="123" t="s">
        <v>171</v>
      </c>
      <c r="D21" s="155" t="s">
        <v>172</v>
      </c>
      <c r="E21" s="153" t="s">
        <v>440</v>
      </c>
      <c r="F21" s="126" t="s">
        <v>438</v>
      </c>
      <c r="G21" s="127">
        <v>11744350</v>
      </c>
      <c r="H21" s="127">
        <v>0</v>
      </c>
      <c r="I21" s="127">
        <f t="shared" si="1"/>
        <v>11744350</v>
      </c>
      <c r="J21" s="128">
        <v>100</v>
      </c>
      <c r="K21" s="154"/>
      <c r="L21" s="151"/>
    </row>
    <row r="22" spans="1:12" ht="33.75" customHeight="1" x14ac:dyDescent="0.25">
      <c r="A22" s="122" t="s">
        <v>134</v>
      </c>
      <c r="B22" s="123" t="s">
        <v>135</v>
      </c>
      <c r="C22" s="123" t="s">
        <v>129</v>
      </c>
      <c r="D22" s="125" t="s">
        <v>508</v>
      </c>
      <c r="E22" s="153" t="s">
        <v>509</v>
      </c>
      <c r="F22" s="126" t="s">
        <v>438</v>
      </c>
      <c r="G22" s="127">
        <v>410000</v>
      </c>
      <c r="H22" s="127">
        <v>0</v>
      </c>
      <c r="I22" s="127">
        <f t="shared" ref="I22" si="6">G22</f>
        <v>410000</v>
      </c>
      <c r="J22" s="128">
        <v>100</v>
      </c>
      <c r="K22" s="154"/>
      <c r="L22" s="151"/>
    </row>
    <row r="23" spans="1:12" ht="33.75" customHeight="1" x14ac:dyDescent="0.25">
      <c r="A23" s="122" t="s">
        <v>140</v>
      </c>
      <c r="B23" s="102" t="s">
        <v>141</v>
      </c>
      <c r="C23" s="102" t="s">
        <v>139</v>
      </c>
      <c r="D23" s="101" t="s">
        <v>360</v>
      </c>
      <c r="E23" s="153" t="s">
        <v>571</v>
      </c>
      <c r="F23" s="126" t="s">
        <v>438</v>
      </c>
      <c r="G23" s="127">
        <f>100000-27882</f>
        <v>72118</v>
      </c>
      <c r="H23" s="127">
        <v>0</v>
      </c>
      <c r="I23" s="127">
        <f t="shared" ref="I23" si="7">G23</f>
        <v>72118</v>
      </c>
      <c r="J23" s="128">
        <v>100</v>
      </c>
      <c r="K23" s="154"/>
      <c r="L23" s="151"/>
    </row>
    <row r="24" spans="1:12" ht="78.75" customHeight="1" x14ac:dyDescent="0.25">
      <c r="A24" s="122" t="s">
        <v>143</v>
      </c>
      <c r="B24" s="129" t="s">
        <v>144</v>
      </c>
      <c r="C24" s="129" t="s">
        <v>139</v>
      </c>
      <c r="D24" s="125" t="s">
        <v>441</v>
      </c>
      <c r="E24" s="107" t="s">
        <v>485</v>
      </c>
      <c r="F24" s="130" t="s">
        <v>438</v>
      </c>
      <c r="G24" s="145">
        <v>3355576.5</v>
      </c>
      <c r="H24" s="131">
        <v>0</v>
      </c>
      <c r="I24" s="227">
        <v>106016.7</v>
      </c>
      <c r="J24" s="313">
        <f t="shared" ref="J24:J27" si="8">I24/G24*100</f>
        <v>3.159418359259579</v>
      </c>
      <c r="K24" s="137" t="s">
        <v>589</v>
      </c>
      <c r="L24" s="151"/>
    </row>
    <row r="25" spans="1:12" ht="90.75" customHeight="1" x14ac:dyDescent="0.25">
      <c r="A25" s="122" t="s">
        <v>143</v>
      </c>
      <c r="B25" s="129" t="s">
        <v>144</v>
      </c>
      <c r="C25" s="129" t="s">
        <v>139</v>
      </c>
      <c r="D25" s="125" t="s">
        <v>441</v>
      </c>
      <c r="E25" s="107" t="s">
        <v>510</v>
      </c>
      <c r="F25" s="130" t="s">
        <v>438</v>
      </c>
      <c r="G25" s="145">
        <v>3355576.5</v>
      </c>
      <c r="H25" s="131">
        <v>0</v>
      </c>
      <c r="I25" s="131">
        <v>556000</v>
      </c>
      <c r="J25" s="313">
        <f t="shared" si="8"/>
        <v>16.569433002048978</v>
      </c>
      <c r="L25" s="151"/>
    </row>
    <row r="26" spans="1:12" ht="90" customHeight="1" x14ac:dyDescent="0.25">
      <c r="A26" s="122" t="s">
        <v>143</v>
      </c>
      <c r="B26" s="129" t="s">
        <v>144</v>
      </c>
      <c r="C26" s="129" t="s">
        <v>139</v>
      </c>
      <c r="D26" s="125" t="s">
        <v>441</v>
      </c>
      <c r="E26" s="107" t="s">
        <v>511</v>
      </c>
      <c r="F26" s="130" t="s">
        <v>438</v>
      </c>
      <c r="G26" s="145">
        <v>3355576.5</v>
      </c>
      <c r="H26" s="131">
        <v>0</v>
      </c>
      <c r="I26" s="131">
        <v>20000</v>
      </c>
      <c r="J26" s="313">
        <f t="shared" si="8"/>
        <v>0.59602276985787683</v>
      </c>
      <c r="L26" s="151"/>
    </row>
    <row r="27" spans="1:12" ht="84.75" customHeight="1" x14ac:dyDescent="0.25">
      <c r="A27" s="122" t="s">
        <v>143</v>
      </c>
      <c r="B27" s="129" t="s">
        <v>144</v>
      </c>
      <c r="C27" s="129" t="s">
        <v>139</v>
      </c>
      <c r="D27" s="125" t="s">
        <v>441</v>
      </c>
      <c r="E27" s="107" t="s">
        <v>512</v>
      </c>
      <c r="F27" s="130" t="s">
        <v>438</v>
      </c>
      <c r="G27" s="145">
        <v>3355576.5</v>
      </c>
      <c r="H27" s="131">
        <v>0</v>
      </c>
      <c r="I27" s="131">
        <v>194000</v>
      </c>
      <c r="J27" s="313">
        <f t="shared" si="8"/>
        <v>5.7814208676214056</v>
      </c>
      <c r="L27" s="151"/>
    </row>
    <row r="28" spans="1:12" ht="60" customHeight="1" x14ac:dyDescent="0.25">
      <c r="A28" s="122" t="s">
        <v>143</v>
      </c>
      <c r="B28" s="129" t="s">
        <v>144</v>
      </c>
      <c r="C28" s="129" t="s">
        <v>139</v>
      </c>
      <c r="D28" s="125" t="s">
        <v>441</v>
      </c>
      <c r="E28" s="107" t="s">
        <v>513</v>
      </c>
      <c r="F28" s="130" t="s">
        <v>438</v>
      </c>
      <c r="G28" s="145">
        <v>3355576.5</v>
      </c>
      <c r="H28" s="131">
        <v>0</v>
      </c>
      <c r="I28" s="131">
        <v>20000</v>
      </c>
      <c r="J28" s="313">
        <f>I28/G28*100</f>
        <v>0.59602276985787683</v>
      </c>
      <c r="L28" s="151"/>
    </row>
    <row r="29" spans="1:12" ht="71.25" customHeight="1" x14ac:dyDescent="0.25">
      <c r="A29" s="122" t="s">
        <v>143</v>
      </c>
      <c r="B29" s="129" t="s">
        <v>144</v>
      </c>
      <c r="C29" s="129" t="s">
        <v>139</v>
      </c>
      <c r="D29" s="125" t="s">
        <v>441</v>
      </c>
      <c r="E29" s="132" t="s">
        <v>542</v>
      </c>
      <c r="F29" s="130" t="s">
        <v>438</v>
      </c>
      <c r="G29" s="145">
        <v>3355576.5</v>
      </c>
      <c r="H29" s="131">
        <v>0</v>
      </c>
      <c r="I29" s="228">
        <v>2420686.7999999998</v>
      </c>
      <c r="J29" s="313">
        <f>I29/G29*100</f>
        <v>72.139222574720023</v>
      </c>
      <c r="L29" s="151"/>
    </row>
    <row r="30" spans="1:12" ht="61.5" customHeight="1" x14ac:dyDescent="0.25">
      <c r="A30" s="122" t="s">
        <v>143</v>
      </c>
      <c r="B30" s="129" t="s">
        <v>144</v>
      </c>
      <c r="C30" s="129" t="s">
        <v>139</v>
      </c>
      <c r="D30" s="125" t="s">
        <v>441</v>
      </c>
      <c r="E30" s="132" t="s">
        <v>543</v>
      </c>
      <c r="F30" s="130" t="s">
        <v>438</v>
      </c>
      <c r="G30" s="145">
        <v>3355576.5</v>
      </c>
      <c r="H30" s="131">
        <v>0</v>
      </c>
      <c r="I30" s="133">
        <v>30329</v>
      </c>
      <c r="J30" s="313">
        <f>I30/G30*100</f>
        <v>0.90383872935097742</v>
      </c>
      <c r="L30" s="151"/>
    </row>
    <row r="31" spans="1:12" ht="65.25" customHeight="1" x14ac:dyDescent="0.25">
      <c r="A31" s="122" t="s">
        <v>143</v>
      </c>
      <c r="B31" s="129" t="s">
        <v>144</v>
      </c>
      <c r="C31" s="129" t="s">
        <v>139</v>
      </c>
      <c r="D31" s="125" t="s">
        <v>441</v>
      </c>
      <c r="E31" s="132" t="s">
        <v>549</v>
      </c>
      <c r="F31" s="130" t="s">
        <v>438</v>
      </c>
      <c r="G31" s="145">
        <v>3355576.5</v>
      </c>
      <c r="H31" s="131">
        <v>0</v>
      </c>
      <c r="I31" s="133">
        <v>8544</v>
      </c>
      <c r="J31" s="313">
        <f>I31/G31*100</f>
        <v>0.254620927283285</v>
      </c>
      <c r="L31" s="151"/>
    </row>
    <row r="32" spans="1:12" ht="72.75" customHeight="1" x14ac:dyDescent="0.25">
      <c r="A32" s="122" t="s">
        <v>158</v>
      </c>
      <c r="B32" s="122" t="s">
        <v>159</v>
      </c>
      <c r="C32" s="123" t="s">
        <v>160</v>
      </c>
      <c r="D32" s="125" t="s">
        <v>161</v>
      </c>
      <c r="E32" s="153" t="s">
        <v>573</v>
      </c>
      <c r="F32" s="126" t="s">
        <v>438</v>
      </c>
      <c r="G32" s="127">
        <v>50000</v>
      </c>
      <c r="H32" s="127">
        <v>0</v>
      </c>
      <c r="I32" s="127">
        <f t="shared" si="1"/>
        <v>50000</v>
      </c>
      <c r="J32" s="128">
        <v>100</v>
      </c>
      <c r="K32" s="154"/>
      <c r="L32" s="151"/>
    </row>
    <row r="33" spans="1:12" ht="47.25" customHeight="1" x14ac:dyDescent="0.25">
      <c r="A33" s="122" t="s">
        <v>158</v>
      </c>
      <c r="B33" s="123" t="s">
        <v>159</v>
      </c>
      <c r="C33" s="123" t="s">
        <v>160</v>
      </c>
      <c r="D33" s="125" t="s">
        <v>161</v>
      </c>
      <c r="E33" s="153" t="s">
        <v>572</v>
      </c>
      <c r="F33" s="126" t="s">
        <v>438</v>
      </c>
      <c r="G33" s="127">
        <v>260000</v>
      </c>
      <c r="H33" s="127">
        <v>0</v>
      </c>
      <c r="I33" s="127">
        <f>G33</f>
        <v>260000</v>
      </c>
      <c r="J33" s="128">
        <v>100</v>
      </c>
      <c r="K33" s="154"/>
      <c r="L33" s="151"/>
    </row>
    <row r="34" spans="1:12" ht="69" customHeight="1" x14ac:dyDescent="0.25">
      <c r="A34" s="122" t="s">
        <v>158</v>
      </c>
      <c r="B34" s="123" t="s">
        <v>159</v>
      </c>
      <c r="C34" s="123" t="s">
        <v>160</v>
      </c>
      <c r="D34" s="125" t="s">
        <v>161</v>
      </c>
      <c r="E34" s="153" t="s">
        <v>492</v>
      </c>
      <c r="F34" s="126" t="s">
        <v>438</v>
      </c>
      <c r="G34" s="127">
        <v>100000</v>
      </c>
      <c r="H34" s="127">
        <v>0</v>
      </c>
      <c r="I34" s="127">
        <f>G34</f>
        <v>100000</v>
      </c>
      <c r="J34" s="128">
        <v>100</v>
      </c>
      <c r="K34" s="154"/>
      <c r="L34" s="151"/>
    </row>
    <row r="35" spans="1:12" ht="47.25" customHeight="1" x14ac:dyDescent="0.25">
      <c r="A35" s="122" t="s">
        <v>158</v>
      </c>
      <c r="B35" s="123" t="s">
        <v>159</v>
      </c>
      <c r="C35" s="123" t="s">
        <v>160</v>
      </c>
      <c r="D35" s="125" t="s">
        <v>161</v>
      </c>
      <c r="E35" s="153" t="s">
        <v>570</v>
      </c>
      <c r="F35" s="126" t="s">
        <v>438</v>
      </c>
      <c r="G35" s="127">
        <f>834923.5+865076.5</f>
        <v>1700000</v>
      </c>
      <c r="H35" s="127">
        <v>0</v>
      </c>
      <c r="I35" s="127">
        <f>G35</f>
        <v>1700000</v>
      </c>
      <c r="J35" s="128">
        <v>100</v>
      </c>
      <c r="K35" s="154"/>
      <c r="L35" s="151"/>
    </row>
    <row r="36" spans="1:12" ht="39" customHeight="1" x14ac:dyDescent="0.25">
      <c r="A36" s="122" t="s">
        <v>176</v>
      </c>
      <c r="B36" s="123" t="s">
        <v>177</v>
      </c>
      <c r="C36" s="124" t="s">
        <v>175</v>
      </c>
      <c r="D36" s="125" t="s">
        <v>178</v>
      </c>
      <c r="E36" s="87" t="s">
        <v>442</v>
      </c>
      <c r="F36" s="126" t="s">
        <v>438</v>
      </c>
      <c r="G36" s="127">
        <v>1500000</v>
      </c>
      <c r="H36" s="127">
        <v>0</v>
      </c>
      <c r="I36" s="127">
        <v>1500000</v>
      </c>
      <c r="J36" s="128">
        <v>100</v>
      </c>
      <c r="L36" s="151"/>
    </row>
    <row r="37" spans="1:12" ht="43.5" customHeight="1" x14ac:dyDescent="0.25">
      <c r="A37" s="122" t="s">
        <v>176</v>
      </c>
      <c r="B37" s="123" t="s">
        <v>177</v>
      </c>
      <c r="C37" s="124" t="s">
        <v>175</v>
      </c>
      <c r="D37" s="125" t="s">
        <v>178</v>
      </c>
      <c r="E37" s="87" t="s">
        <v>461</v>
      </c>
      <c r="F37" s="126" t="s">
        <v>438</v>
      </c>
      <c r="G37" s="127">
        <v>1000000</v>
      </c>
      <c r="H37" s="127">
        <v>0</v>
      </c>
      <c r="I37" s="127">
        <v>1000000</v>
      </c>
      <c r="J37" s="128">
        <v>100</v>
      </c>
      <c r="L37" s="151"/>
    </row>
    <row r="38" spans="1:12" ht="43.5" customHeight="1" x14ac:dyDescent="0.25">
      <c r="A38" s="122" t="s">
        <v>176</v>
      </c>
      <c r="B38" s="123" t="s">
        <v>177</v>
      </c>
      <c r="C38" s="124" t="s">
        <v>175</v>
      </c>
      <c r="D38" s="125" t="s">
        <v>178</v>
      </c>
      <c r="E38" s="87" t="s">
        <v>443</v>
      </c>
      <c r="F38" s="126" t="s">
        <v>438</v>
      </c>
      <c r="G38" s="127">
        <v>1000000</v>
      </c>
      <c r="H38" s="127">
        <v>0</v>
      </c>
      <c r="I38" s="127">
        <v>1000000</v>
      </c>
      <c r="J38" s="128">
        <v>100</v>
      </c>
      <c r="L38" s="151"/>
    </row>
    <row r="39" spans="1:12" ht="43.5" customHeight="1" x14ac:dyDescent="0.25">
      <c r="A39" s="122" t="s">
        <v>176</v>
      </c>
      <c r="B39" s="123" t="s">
        <v>177</v>
      </c>
      <c r="C39" s="124" t="s">
        <v>175</v>
      </c>
      <c r="D39" s="125" t="s">
        <v>178</v>
      </c>
      <c r="E39" s="87" t="s">
        <v>444</v>
      </c>
      <c r="F39" s="126" t="s">
        <v>438</v>
      </c>
      <c r="G39" s="127">
        <v>500000</v>
      </c>
      <c r="H39" s="127">
        <v>0</v>
      </c>
      <c r="I39" s="127">
        <v>500000</v>
      </c>
      <c r="J39" s="128">
        <v>100</v>
      </c>
      <c r="L39" s="151"/>
    </row>
    <row r="40" spans="1:12" ht="43.5" customHeight="1" x14ac:dyDescent="0.25">
      <c r="A40" s="122" t="s">
        <v>176</v>
      </c>
      <c r="B40" s="123" t="s">
        <v>177</v>
      </c>
      <c r="C40" s="124" t="s">
        <v>175</v>
      </c>
      <c r="D40" s="125" t="s">
        <v>178</v>
      </c>
      <c r="E40" s="87" t="s">
        <v>445</v>
      </c>
      <c r="F40" s="126" t="s">
        <v>438</v>
      </c>
      <c r="G40" s="127">
        <v>1600000</v>
      </c>
      <c r="H40" s="127">
        <v>0</v>
      </c>
      <c r="I40" s="127">
        <v>1600000</v>
      </c>
      <c r="J40" s="128">
        <v>100</v>
      </c>
      <c r="L40" s="151"/>
    </row>
    <row r="41" spans="1:12" ht="43.5" customHeight="1" x14ac:dyDescent="0.25">
      <c r="A41" s="122" t="s">
        <v>176</v>
      </c>
      <c r="B41" s="123" t="s">
        <v>177</v>
      </c>
      <c r="C41" s="124" t="s">
        <v>175</v>
      </c>
      <c r="D41" s="125" t="s">
        <v>178</v>
      </c>
      <c r="E41" s="85" t="s">
        <v>446</v>
      </c>
      <c r="F41" s="126" t="s">
        <v>438</v>
      </c>
      <c r="G41" s="127">
        <v>200000</v>
      </c>
      <c r="H41" s="127">
        <v>0</v>
      </c>
      <c r="I41" s="127">
        <v>200000</v>
      </c>
      <c r="J41" s="128">
        <v>100</v>
      </c>
      <c r="L41" s="151"/>
    </row>
    <row r="42" spans="1:12" ht="43.5" customHeight="1" x14ac:dyDescent="0.25">
      <c r="A42" s="122" t="s">
        <v>176</v>
      </c>
      <c r="B42" s="123" t="s">
        <v>177</v>
      </c>
      <c r="C42" s="124" t="s">
        <v>175</v>
      </c>
      <c r="D42" s="125" t="s">
        <v>178</v>
      </c>
      <c r="E42" s="85" t="s">
        <v>447</v>
      </c>
      <c r="F42" s="126" t="s">
        <v>438</v>
      </c>
      <c r="G42" s="127">
        <v>200000</v>
      </c>
      <c r="H42" s="127">
        <v>0</v>
      </c>
      <c r="I42" s="127">
        <v>200000</v>
      </c>
      <c r="J42" s="128">
        <v>100</v>
      </c>
      <c r="L42" s="151"/>
    </row>
    <row r="43" spans="1:12" ht="43.5" customHeight="1" x14ac:dyDescent="0.25">
      <c r="A43" s="122" t="s">
        <v>176</v>
      </c>
      <c r="B43" s="123" t="s">
        <v>177</v>
      </c>
      <c r="C43" s="124" t="s">
        <v>175</v>
      </c>
      <c r="D43" s="125" t="s">
        <v>178</v>
      </c>
      <c r="E43" s="85" t="s">
        <v>531</v>
      </c>
      <c r="F43" s="126" t="s">
        <v>438</v>
      </c>
      <c r="G43" s="127">
        <v>1000000</v>
      </c>
      <c r="H43" s="127">
        <v>0</v>
      </c>
      <c r="I43" s="127">
        <v>1000000</v>
      </c>
      <c r="J43" s="128">
        <v>100</v>
      </c>
      <c r="L43" s="151"/>
    </row>
    <row r="44" spans="1:12" ht="43.5" customHeight="1" x14ac:dyDescent="0.25">
      <c r="A44" s="122" t="s">
        <v>176</v>
      </c>
      <c r="B44" s="123" t="s">
        <v>177</v>
      </c>
      <c r="C44" s="124" t="s">
        <v>175</v>
      </c>
      <c r="D44" s="125" t="s">
        <v>178</v>
      </c>
      <c r="E44" s="85" t="s">
        <v>530</v>
      </c>
      <c r="F44" s="126" t="s">
        <v>438</v>
      </c>
      <c r="G44" s="127">
        <v>200000</v>
      </c>
      <c r="H44" s="127">
        <v>0</v>
      </c>
      <c r="I44" s="127">
        <v>200000</v>
      </c>
      <c r="J44" s="128">
        <v>100</v>
      </c>
      <c r="L44" s="151"/>
    </row>
    <row r="45" spans="1:12" ht="43.5" customHeight="1" x14ac:dyDescent="0.25">
      <c r="A45" s="122" t="s">
        <v>176</v>
      </c>
      <c r="B45" s="123" t="s">
        <v>177</v>
      </c>
      <c r="C45" s="124" t="s">
        <v>175</v>
      </c>
      <c r="D45" s="125" t="s">
        <v>178</v>
      </c>
      <c r="E45" s="85" t="s">
        <v>532</v>
      </c>
      <c r="F45" s="126" t="s">
        <v>438</v>
      </c>
      <c r="G45" s="127">
        <v>1000000</v>
      </c>
      <c r="H45" s="127">
        <v>0</v>
      </c>
      <c r="I45" s="127">
        <v>1000000</v>
      </c>
      <c r="J45" s="128">
        <v>100</v>
      </c>
      <c r="L45" s="151"/>
    </row>
    <row r="46" spans="1:12" ht="43.5" customHeight="1" x14ac:dyDescent="0.25">
      <c r="A46" s="122" t="s">
        <v>176</v>
      </c>
      <c r="B46" s="123" t="s">
        <v>177</v>
      </c>
      <c r="C46" s="124" t="s">
        <v>175</v>
      </c>
      <c r="D46" s="125" t="s">
        <v>178</v>
      </c>
      <c r="E46" s="85" t="s">
        <v>444</v>
      </c>
      <c r="F46" s="126" t="s">
        <v>438</v>
      </c>
      <c r="G46" s="127">
        <v>500000</v>
      </c>
      <c r="H46" s="127">
        <v>0</v>
      </c>
      <c r="I46" s="127">
        <v>500000</v>
      </c>
      <c r="J46" s="128">
        <v>100</v>
      </c>
      <c r="L46" s="151"/>
    </row>
    <row r="47" spans="1:12" ht="43.5" customHeight="1" x14ac:dyDescent="0.25">
      <c r="A47" s="122" t="s">
        <v>176</v>
      </c>
      <c r="B47" s="123" t="s">
        <v>177</v>
      </c>
      <c r="C47" s="124" t="s">
        <v>175</v>
      </c>
      <c r="D47" s="125" t="s">
        <v>178</v>
      </c>
      <c r="E47" s="85" t="s">
        <v>533</v>
      </c>
      <c r="F47" s="126" t="s">
        <v>438</v>
      </c>
      <c r="G47" s="127">
        <v>700000</v>
      </c>
      <c r="H47" s="127">
        <v>0</v>
      </c>
      <c r="I47" s="127">
        <v>700000</v>
      </c>
      <c r="J47" s="128">
        <v>100</v>
      </c>
      <c r="L47" s="151"/>
    </row>
    <row r="48" spans="1:12" ht="43.5" customHeight="1" x14ac:dyDescent="0.25">
      <c r="A48" s="122" t="s">
        <v>176</v>
      </c>
      <c r="B48" s="123" t="s">
        <v>177</v>
      </c>
      <c r="C48" s="124" t="s">
        <v>175</v>
      </c>
      <c r="D48" s="125" t="s">
        <v>178</v>
      </c>
      <c r="E48" s="85" t="s">
        <v>534</v>
      </c>
      <c r="F48" s="126" t="s">
        <v>438</v>
      </c>
      <c r="G48" s="127">
        <v>500000</v>
      </c>
      <c r="H48" s="127">
        <v>0</v>
      </c>
      <c r="I48" s="127">
        <v>500000</v>
      </c>
      <c r="J48" s="128">
        <v>100</v>
      </c>
      <c r="L48" s="151"/>
    </row>
    <row r="49" spans="1:12" ht="43.5" customHeight="1" x14ac:dyDescent="0.25">
      <c r="A49" s="122" t="s">
        <v>176</v>
      </c>
      <c r="B49" s="123" t="s">
        <v>177</v>
      </c>
      <c r="C49" s="124" t="s">
        <v>175</v>
      </c>
      <c r="D49" s="125" t="s">
        <v>178</v>
      </c>
      <c r="E49" s="85" t="str">
        <f>'продовж додаток 4'!C85</f>
        <v>військова частина А4804 Збройних сил України  для закупівлі безпілотних авіаційних комплексів</v>
      </c>
      <c r="F49" s="126" t="s">
        <v>438</v>
      </c>
      <c r="G49" s="127">
        <f>'продовж додаток 4'!D85</f>
        <v>1000000</v>
      </c>
      <c r="H49" s="127">
        <v>0</v>
      </c>
      <c r="I49" s="127">
        <f t="shared" ref="I49:I67" si="9">G49</f>
        <v>1000000</v>
      </c>
      <c r="J49" s="128">
        <v>100</v>
      </c>
      <c r="L49" s="151"/>
    </row>
    <row r="50" spans="1:12" ht="43.5" customHeight="1" x14ac:dyDescent="0.25">
      <c r="A50" s="122" t="s">
        <v>176</v>
      </c>
      <c r="B50" s="123" t="s">
        <v>177</v>
      </c>
      <c r="C50" s="124" t="s">
        <v>175</v>
      </c>
      <c r="D50" s="125" t="s">
        <v>178</v>
      </c>
      <c r="E50" s="85" t="str">
        <f>'продовж додаток 4'!C86</f>
        <v>військова частина А0878 Збройних сил України для придбання квадрокоптерів та інших літальних апаратів та комплектуючих до них</v>
      </c>
      <c r="F50" s="126" t="s">
        <v>438</v>
      </c>
      <c r="G50" s="127">
        <f>'продовж додаток 4'!D86</f>
        <v>500000</v>
      </c>
      <c r="H50" s="127">
        <v>0</v>
      </c>
      <c r="I50" s="127">
        <f t="shared" si="9"/>
        <v>500000</v>
      </c>
      <c r="J50" s="128">
        <v>100</v>
      </c>
      <c r="L50" s="151"/>
    </row>
    <row r="51" spans="1:12" ht="48" customHeight="1" x14ac:dyDescent="0.25">
      <c r="A51" s="122" t="s">
        <v>176</v>
      </c>
      <c r="B51" s="123" t="s">
        <v>177</v>
      </c>
      <c r="C51" s="124" t="s">
        <v>175</v>
      </c>
      <c r="D51" s="125" t="s">
        <v>178</v>
      </c>
      <c r="E51" s="85" t="str">
        <f>'продовж додаток 4'!C87</f>
        <v>військова частина Т0320 Збройних сил України для закупівлі кунгів до транспортних засобів</v>
      </c>
      <c r="F51" s="126" t="s">
        <v>438</v>
      </c>
      <c r="G51" s="127">
        <f>'продовж додаток 4'!D87</f>
        <v>500000</v>
      </c>
      <c r="H51" s="127">
        <v>0</v>
      </c>
      <c r="I51" s="127">
        <f t="shared" ref="I51" si="10">G51</f>
        <v>500000</v>
      </c>
      <c r="J51" s="128">
        <v>100</v>
      </c>
      <c r="L51" s="151"/>
    </row>
    <row r="52" spans="1:12" ht="43.5" customHeight="1" x14ac:dyDescent="0.25">
      <c r="A52" s="122" t="s">
        <v>176</v>
      </c>
      <c r="B52" s="123" t="s">
        <v>177</v>
      </c>
      <c r="C52" s="124" t="s">
        <v>175</v>
      </c>
      <c r="D52" s="125" t="s">
        <v>178</v>
      </c>
      <c r="E52" s="85" t="str">
        <f>'продовж додаток 4'!C88</f>
        <v>військова частина А7383 (для військової частини А4603) Збройних сил України для закупівлі засобів радіоелектронної боротьби,безпілотних авіаційних комплексів та транспортних засобів</v>
      </c>
      <c r="F52" s="126" t="s">
        <v>438</v>
      </c>
      <c r="G52" s="127">
        <f>'продовж додаток 4'!D88</f>
        <v>1000000</v>
      </c>
      <c r="H52" s="127">
        <v>0</v>
      </c>
      <c r="I52" s="127">
        <f t="shared" ref="I52:I54" si="11">G52</f>
        <v>1000000</v>
      </c>
      <c r="J52" s="128">
        <v>100</v>
      </c>
      <c r="L52" s="151"/>
    </row>
    <row r="53" spans="1:12" ht="43.5" customHeight="1" x14ac:dyDescent="0.25">
      <c r="A53" s="122" t="s">
        <v>176</v>
      </c>
      <c r="B53" s="123" t="s">
        <v>177</v>
      </c>
      <c r="C53" s="124" t="s">
        <v>175</v>
      </c>
      <c r="D53" s="125" t="s">
        <v>178</v>
      </c>
      <c r="E53" s="85" t="str">
        <f>'продовж додаток 4'!C89</f>
        <v>військова частина А7224 Збройних Сил України  для закупівлі автотранспорту</v>
      </c>
      <c r="F53" s="126" t="s">
        <v>438</v>
      </c>
      <c r="G53" s="127">
        <f>'продовж додаток 4'!D89</f>
        <v>500000</v>
      </c>
      <c r="H53" s="127">
        <v>0</v>
      </c>
      <c r="I53" s="127">
        <f t="shared" si="11"/>
        <v>500000</v>
      </c>
      <c r="J53" s="128">
        <v>100</v>
      </c>
      <c r="L53" s="151"/>
    </row>
    <row r="54" spans="1:12" ht="48" customHeight="1" x14ac:dyDescent="0.25">
      <c r="A54" s="122" t="s">
        <v>176</v>
      </c>
      <c r="B54" s="123" t="s">
        <v>177</v>
      </c>
      <c r="C54" s="124" t="s">
        <v>175</v>
      </c>
      <c r="D54" s="125" t="s">
        <v>178</v>
      </c>
      <c r="E54" s="85" t="str">
        <f>'продовж додаток 4'!C90</f>
        <v xml:space="preserve">військова частина А1823 Збройних Сил України для закупівля технічних засобів та майна,ремонтно-відновлювальних робіт автомобільної техніки,оргтехніки </v>
      </c>
      <c r="F54" s="126" t="s">
        <v>438</v>
      </c>
      <c r="G54" s="127">
        <f>'продовж додаток 4'!D90</f>
        <v>710250</v>
      </c>
      <c r="H54" s="127">
        <v>0</v>
      </c>
      <c r="I54" s="127">
        <f t="shared" si="11"/>
        <v>710250</v>
      </c>
      <c r="J54" s="128">
        <v>100</v>
      </c>
      <c r="L54" s="151"/>
    </row>
    <row r="55" spans="1:12" ht="48" customHeight="1" x14ac:dyDescent="0.25">
      <c r="A55" s="122" t="s">
        <v>176</v>
      </c>
      <c r="B55" s="123" t="s">
        <v>177</v>
      </c>
      <c r="C55" s="124" t="s">
        <v>175</v>
      </c>
      <c r="D55" s="125" t="s">
        <v>178</v>
      </c>
      <c r="E55" s="85" t="str">
        <f>'продовж додаток 4'!C91</f>
        <v>військова частина А4458 Збройних Сил України для придбання обладнання</v>
      </c>
      <c r="F55" s="126" t="s">
        <v>438</v>
      </c>
      <c r="G55" s="127">
        <f>'продовж додаток 4'!D91</f>
        <v>140000</v>
      </c>
      <c r="H55" s="127">
        <v>0</v>
      </c>
      <c r="I55" s="127">
        <f t="shared" ref="I55" si="12">G55</f>
        <v>140000</v>
      </c>
      <c r="J55" s="128">
        <v>100</v>
      </c>
      <c r="L55" s="151"/>
    </row>
    <row r="56" spans="1:12" ht="48" customHeight="1" x14ac:dyDescent="0.25">
      <c r="A56" s="122" t="s">
        <v>176</v>
      </c>
      <c r="B56" s="123" t="s">
        <v>177</v>
      </c>
      <c r="C56" s="124" t="s">
        <v>175</v>
      </c>
      <c r="D56" s="125" t="s">
        <v>178</v>
      </c>
      <c r="E56" s="85" t="str">
        <f>'продовж додаток 4'!C92</f>
        <v xml:space="preserve">військова частина А5163 (через А5148) Збройних сил України для закупівлі генераторів інвентарних, зарядних станцій, ноутбуків та багатофункціональних пристроїв </v>
      </c>
      <c r="F56" s="126" t="s">
        <v>438</v>
      </c>
      <c r="G56" s="127">
        <f>'продовж додаток 4'!D92</f>
        <v>435000</v>
      </c>
      <c r="H56" s="127">
        <v>0</v>
      </c>
      <c r="I56" s="127">
        <f t="shared" ref="I56:I57" si="13">G56</f>
        <v>435000</v>
      </c>
      <c r="J56" s="128">
        <v>100</v>
      </c>
      <c r="L56" s="151"/>
    </row>
    <row r="57" spans="1:12" ht="48" customHeight="1" x14ac:dyDescent="0.25">
      <c r="A57" s="122" t="s">
        <v>176</v>
      </c>
      <c r="B57" s="123" t="s">
        <v>177</v>
      </c>
      <c r="C57" s="124" t="s">
        <v>175</v>
      </c>
      <c r="D57" s="125" t="s">
        <v>178</v>
      </c>
      <c r="E57" s="85" t="str">
        <f>'продовж додаток 4'!C93</f>
        <v>військова частина А4862 Збройних сил України для  закупівлі квадрокоптерів DJS Vatrice 4T у кількості 10 шт</v>
      </c>
      <c r="F57" s="126" t="s">
        <v>438</v>
      </c>
      <c r="G57" s="127">
        <f>'продовж додаток 4'!D93</f>
        <v>500000</v>
      </c>
      <c r="H57" s="127">
        <v>0</v>
      </c>
      <c r="I57" s="127">
        <f t="shared" si="13"/>
        <v>500000</v>
      </c>
      <c r="J57" s="128">
        <v>100</v>
      </c>
      <c r="L57" s="151"/>
    </row>
    <row r="58" spans="1:12" ht="48" customHeight="1" x14ac:dyDescent="0.25">
      <c r="A58" s="122" t="s">
        <v>176</v>
      </c>
      <c r="B58" s="123" t="s">
        <v>177</v>
      </c>
      <c r="C58" s="124" t="s">
        <v>175</v>
      </c>
      <c r="D58" s="125" t="s">
        <v>178</v>
      </c>
      <c r="E58" s="85" t="str">
        <f>'продовж додаток 4'!C94</f>
        <v>військова частина Т0760 Державної спеціальної служби транспорту Міністерства оборони України для забеспечення матеріально-технічних потреб військової частини</v>
      </c>
      <c r="F58" s="126" t="s">
        <v>438</v>
      </c>
      <c r="G58" s="127">
        <f>'продовж додаток 4'!D94</f>
        <v>700000</v>
      </c>
      <c r="H58" s="127">
        <v>0</v>
      </c>
      <c r="I58" s="127">
        <f t="shared" ref="I58" si="14">G58</f>
        <v>700000</v>
      </c>
      <c r="J58" s="128">
        <v>100</v>
      </c>
      <c r="L58" s="151"/>
    </row>
    <row r="59" spans="1:12" ht="48" customHeight="1" x14ac:dyDescent="0.25">
      <c r="A59" s="122" t="s">
        <v>176</v>
      </c>
      <c r="B59" s="123" t="s">
        <v>177</v>
      </c>
      <c r="C59" s="124" t="s">
        <v>175</v>
      </c>
      <c r="D59" s="125" t="s">
        <v>178</v>
      </c>
      <c r="E59" s="85" t="str">
        <f>'продовж додаток 4'!C95</f>
        <v>військова частина А7015 Збройних Сил України на закупівлю безпілотних літальних апаратів для батареї артилерійської розвідки військової частини</v>
      </c>
      <c r="F59" s="126" t="s">
        <v>438</v>
      </c>
      <c r="G59" s="127">
        <f>'продовж додаток 4'!D95</f>
        <v>500000</v>
      </c>
      <c r="H59" s="127">
        <v>0</v>
      </c>
      <c r="I59" s="127">
        <f t="shared" ref="I59" si="15">G59</f>
        <v>500000</v>
      </c>
      <c r="J59" s="128">
        <v>100</v>
      </c>
      <c r="L59" s="151"/>
    </row>
    <row r="60" spans="1:12" ht="43.5" customHeight="1" x14ac:dyDescent="0.25">
      <c r="A60" s="122" t="s">
        <v>176</v>
      </c>
      <c r="B60" s="123" t="s">
        <v>177</v>
      </c>
      <c r="C60" s="124" t="s">
        <v>175</v>
      </c>
      <c r="D60" s="125" t="s">
        <v>178</v>
      </c>
      <c r="E60" s="85" t="str">
        <f>'продовж додаток 4'!C96</f>
        <v>військова частина А4608  Збройних сил України  для закупівлі  легкового автомобіля Mitsubishi L200</v>
      </c>
      <c r="F60" s="126" t="s">
        <v>438</v>
      </c>
      <c r="G60" s="127">
        <f>'продовж додаток 4'!D96</f>
        <v>1739400</v>
      </c>
      <c r="H60" s="127">
        <v>0</v>
      </c>
      <c r="I60" s="127">
        <f t="shared" ref="I60:I62" si="16">G60</f>
        <v>1739400</v>
      </c>
      <c r="J60" s="128">
        <v>100</v>
      </c>
      <c r="L60" s="151"/>
    </row>
    <row r="61" spans="1:12" ht="43.5" customHeight="1" x14ac:dyDescent="0.25">
      <c r="A61" s="122" t="s">
        <v>176</v>
      </c>
      <c r="B61" s="123" t="s">
        <v>177</v>
      </c>
      <c r="C61" s="124" t="s">
        <v>175</v>
      </c>
      <c r="D61" s="125" t="s">
        <v>178</v>
      </c>
      <c r="E61" s="85" t="str">
        <f>'продовж додаток 4'!C97</f>
        <v>військова частина А4122  Збройних сил України для прдбання  засобів служби, а саме: зарядних станцій, акумуляторів, генераторів, засобів зв’язку</v>
      </c>
      <c r="F61" s="126" t="s">
        <v>438</v>
      </c>
      <c r="G61" s="127">
        <f>'продовж додаток 4'!D97</f>
        <v>500000</v>
      </c>
      <c r="H61" s="127">
        <v>0</v>
      </c>
      <c r="I61" s="127">
        <f t="shared" si="16"/>
        <v>500000</v>
      </c>
      <c r="J61" s="128">
        <v>100</v>
      </c>
      <c r="L61" s="151"/>
    </row>
    <row r="62" spans="1:12" ht="75" customHeight="1" x14ac:dyDescent="0.25">
      <c r="A62" s="122" t="s">
        <v>176</v>
      </c>
      <c r="B62" s="123" t="s">
        <v>177</v>
      </c>
      <c r="C62" s="124" t="s">
        <v>175</v>
      </c>
      <c r="D62" s="125" t="s">
        <v>178</v>
      </c>
      <c r="E62" s="85" t="str">
        <f>'продовж додаток 4'!C98</f>
        <v>військова частина  3011 Національної гвардії України на  закупівлю систем моніторінгу , а саме: інтерактивна панель 86’’Prestigio PSMB068P860 серія LIGHT в комплекті з підставкою - 1 шт; монітор  TCL 75’’75Р655 (в комплекті з кабелем  HDMI 10 метрів) – 4 шт</v>
      </c>
      <c r="F62" s="126" t="s">
        <v>438</v>
      </c>
      <c r="G62" s="127">
        <f>'продовж додаток 4'!D98</f>
        <v>300000</v>
      </c>
      <c r="H62" s="127">
        <v>0</v>
      </c>
      <c r="I62" s="127">
        <f t="shared" si="16"/>
        <v>300000</v>
      </c>
      <c r="J62" s="128">
        <v>100</v>
      </c>
      <c r="L62" s="151"/>
    </row>
    <row r="63" spans="1:12" ht="75" customHeight="1" x14ac:dyDescent="0.25">
      <c r="A63" s="122" t="s">
        <v>176</v>
      </c>
      <c r="B63" s="123" t="s">
        <v>177</v>
      </c>
      <c r="C63" s="124" t="s">
        <v>175</v>
      </c>
      <c r="D63" s="125" t="s">
        <v>178</v>
      </c>
      <c r="E63" s="85" t="str">
        <f>'продовж додаток 4'!C99</f>
        <v>військова частина  0536 Збройних сил України для придбання інверторних генераторів, супутникових модемів Starlink та інших засобів оборони для бойових підрозділів військової частини</v>
      </c>
      <c r="F63" s="126" t="s">
        <v>438</v>
      </c>
      <c r="G63" s="127">
        <f>'продовж додаток 4'!D99</f>
        <v>1000000</v>
      </c>
      <c r="H63" s="127">
        <v>0</v>
      </c>
      <c r="I63" s="127">
        <f t="shared" ref="I63" si="17">G63</f>
        <v>1000000</v>
      </c>
      <c r="J63" s="128">
        <v>100</v>
      </c>
      <c r="L63" s="151"/>
    </row>
    <row r="64" spans="1:12" ht="46.5" customHeight="1" x14ac:dyDescent="0.25">
      <c r="A64" s="122" t="s">
        <v>176</v>
      </c>
      <c r="B64" s="123" t="s">
        <v>177</v>
      </c>
      <c r="C64" s="124" t="s">
        <v>175</v>
      </c>
      <c r="D64" s="125" t="s">
        <v>178</v>
      </c>
      <c r="E64" s="85" t="s">
        <v>419</v>
      </c>
      <c r="F64" s="126" t="s">
        <v>438</v>
      </c>
      <c r="G64" s="127">
        <v>995000</v>
      </c>
      <c r="H64" s="127">
        <v>0</v>
      </c>
      <c r="I64" s="127">
        <f t="shared" si="9"/>
        <v>995000</v>
      </c>
      <c r="J64" s="128">
        <v>100</v>
      </c>
      <c r="L64" s="151"/>
    </row>
    <row r="65" spans="1:12" ht="61.5" customHeight="1" x14ac:dyDescent="0.25">
      <c r="A65" s="122" t="s">
        <v>176</v>
      </c>
      <c r="B65" s="123" t="s">
        <v>177</v>
      </c>
      <c r="C65" s="124" t="s">
        <v>175</v>
      </c>
      <c r="D65" s="125" t="s">
        <v>178</v>
      </c>
      <c r="E65" s="85" t="s">
        <v>448</v>
      </c>
      <c r="F65" s="126" t="s">
        <v>438</v>
      </c>
      <c r="G65" s="127">
        <v>750000</v>
      </c>
      <c r="H65" s="127">
        <v>0</v>
      </c>
      <c r="I65" s="127">
        <f t="shared" si="9"/>
        <v>750000</v>
      </c>
      <c r="J65" s="128">
        <v>100</v>
      </c>
      <c r="L65" s="151"/>
    </row>
    <row r="66" spans="1:12" ht="57.75" customHeight="1" x14ac:dyDescent="0.25">
      <c r="A66" s="122" t="s">
        <v>176</v>
      </c>
      <c r="B66" s="123" t="s">
        <v>177</v>
      </c>
      <c r="C66" s="124" t="s">
        <v>175</v>
      </c>
      <c r="D66" s="125" t="s">
        <v>178</v>
      </c>
      <c r="E66" s="85" t="s">
        <v>449</v>
      </c>
      <c r="F66" s="126" t="s">
        <v>438</v>
      </c>
      <c r="G66" s="127">
        <f>'додаток 5'!J196</f>
        <v>196034</v>
      </c>
      <c r="H66" s="127">
        <v>0</v>
      </c>
      <c r="I66" s="127">
        <f t="shared" si="9"/>
        <v>196034</v>
      </c>
      <c r="J66" s="128">
        <v>100</v>
      </c>
      <c r="L66" s="151"/>
    </row>
    <row r="67" spans="1:12" ht="51" customHeight="1" x14ac:dyDescent="0.25">
      <c r="A67" s="122" t="s">
        <v>176</v>
      </c>
      <c r="B67" s="123" t="s">
        <v>177</v>
      </c>
      <c r="C67" s="124" t="s">
        <v>175</v>
      </c>
      <c r="D67" s="125" t="s">
        <v>178</v>
      </c>
      <c r="E67" s="85" t="s">
        <v>450</v>
      </c>
      <c r="F67" s="126" t="s">
        <v>438</v>
      </c>
      <c r="G67" s="127">
        <v>1000000</v>
      </c>
      <c r="H67" s="127">
        <v>0</v>
      </c>
      <c r="I67" s="127">
        <f t="shared" si="9"/>
        <v>1000000</v>
      </c>
      <c r="J67" s="128">
        <v>100</v>
      </c>
      <c r="L67" s="151"/>
    </row>
    <row r="68" spans="1:12" ht="31.5" x14ac:dyDescent="0.25">
      <c r="A68" s="122" t="s">
        <v>451</v>
      </c>
      <c r="B68" s="115"/>
      <c r="C68" s="156"/>
      <c r="D68" s="157" t="s">
        <v>322</v>
      </c>
      <c r="E68" s="158"/>
      <c r="F68" s="126"/>
      <c r="G68" s="150">
        <f>G69</f>
        <v>2940525</v>
      </c>
      <c r="H68" s="150">
        <f t="shared" ref="H68:I68" si="18">H69</f>
        <v>0</v>
      </c>
      <c r="I68" s="150">
        <f t="shared" si="18"/>
        <v>2189076</v>
      </c>
      <c r="J68" s="128"/>
      <c r="L68" s="151"/>
    </row>
    <row r="69" spans="1:12" ht="54.75" customHeight="1" x14ac:dyDescent="0.25">
      <c r="A69" s="122" t="s">
        <v>452</v>
      </c>
      <c r="B69" s="115"/>
      <c r="C69" s="156"/>
      <c r="D69" s="157" t="s">
        <v>322</v>
      </c>
      <c r="E69" s="159"/>
      <c r="F69" s="126"/>
      <c r="G69" s="150">
        <f>SUM(G70:G78)</f>
        <v>2940525</v>
      </c>
      <c r="H69" s="150">
        <f>SUM(H70:H78)</f>
        <v>0</v>
      </c>
      <c r="I69" s="150">
        <f>SUM(I70:I78)</f>
        <v>2189076</v>
      </c>
      <c r="J69" s="150"/>
      <c r="K69" s="154"/>
      <c r="L69" s="151"/>
    </row>
    <row r="70" spans="1:12" ht="45" customHeight="1" x14ac:dyDescent="0.25">
      <c r="A70" s="122" t="s">
        <v>181</v>
      </c>
      <c r="B70" s="122" t="s">
        <v>182</v>
      </c>
      <c r="C70" s="152" t="s">
        <v>109</v>
      </c>
      <c r="D70" s="160" t="s">
        <v>183</v>
      </c>
      <c r="E70" s="153" t="s">
        <v>454</v>
      </c>
      <c r="F70" s="126" t="s">
        <v>438</v>
      </c>
      <c r="G70" s="127">
        <v>25000</v>
      </c>
      <c r="H70" s="127">
        <v>0</v>
      </c>
      <c r="I70" s="127">
        <f t="shared" ref="I70:I71" si="19">G70</f>
        <v>25000</v>
      </c>
      <c r="J70" s="128">
        <v>100</v>
      </c>
      <c r="K70" s="154"/>
      <c r="L70" s="151"/>
    </row>
    <row r="71" spans="1:12" ht="24.75" customHeight="1" x14ac:dyDescent="0.25">
      <c r="A71" s="122" t="s">
        <v>184</v>
      </c>
      <c r="B71" s="122" t="s">
        <v>185</v>
      </c>
      <c r="C71" s="161" t="s">
        <v>189</v>
      </c>
      <c r="D71" s="160" t="s">
        <v>581</v>
      </c>
      <c r="E71" s="153" t="s">
        <v>454</v>
      </c>
      <c r="F71" s="126" t="s">
        <v>438</v>
      </c>
      <c r="G71" s="127">
        <v>55460</v>
      </c>
      <c r="H71" s="127">
        <v>0</v>
      </c>
      <c r="I71" s="127">
        <f t="shared" si="19"/>
        <v>55460</v>
      </c>
      <c r="J71" s="128">
        <v>100</v>
      </c>
      <c r="K71" s="154"/>
      <c r="L71" s="151"/>
    </row>
    <row r="72" spans="1:12" ht="24.75" customHeight="1" x14ac:dyDescent="0.25">
      <c r="A72" s="122" t="s">
        <v>200</v>
      </c>
      <c r="B72" s="122">
        <v>1141</v>
      </c>
      <c r="C72" s="152" t="s">
        <v>202</v>
      </c>
      <c r="D72" s="160" t="s">
        <v>453</v>
      </c>
      <c r="E72" s="153" t="s">
        <v>454</v>
      </c>
      <c r="F72" s="126" t="s">
        <v>438</v>
      </c>
      <c r="G72" s="127">
        <f>132000+50000-56100</f>
        <v>125900</v>
      </c>
      <c r="H72" s="127">
        <v>0</v>
      </c>
      <c r="I72" s="127">
        <f t="shared" si="1"/>
        <v>125900</v>
      </c>
      <c r="J72" s="128">
        <v>100</v>
      </c>
      <c r="L72" s="151"/>
    </row>
    <row r="73" spans="1:12" ht="78.75" x14ac:dyDescent="0.25">
      <c r="A73" s="122" t="s">
        <v>207</v>
      </c>
      <c r="B73" s="122">
        <v>1183</v>
      </c>
      <c r="C73" s="152" t="s">
        <v>202</v>
      </c>
      <c r="D73" s="160" t="s">
        <v>209</v>
      </c>
      <c r="E73" s="153" t="s">
        <v>454</v>
      </c>
      <c r="F73" s="126" t="s">
        <v>438</v>
      </c>
      <c r="G73" s="127">
        <v>751449</v>
      </c>
      <c r="H73" s="127">
        <v>0</v>
      </c>
      <c r="I73" s="127">
        <v>75149</v>
      </c>
      <c r="J73" s="162">
        <v>100</v>
      </c>
      <c r="K73" s="154"/>
      <c r="L73" s="151"/>
    </row>
    <row r="74" spans="1:12" ht="78.75" x14ac:dyDescent="0.25">
      <c r="A74" s="122" t="s">
        <v>210</v>
      </c>
      <c r="B74" s="122">
        <v>1184</v>
      </c>
      <c r="C74" s="152" t="s">
        <v>202</v>
      </c>
      <c r="D74" s="160" t="s">
        <v>212</v>
      </c>
      <c r="E74" s="153" t="s">
        <v>454</v>
      </c>
      <c r="F74" s="126" t="s">
        <v>438</v>
      </c>
      <c r="G74" s="127">
        <v>751449</v>
      </c>
      <c r="H74" s="127">
        <v>0</v>
      </c>
      <c r="I74" s="127">
        <f>751449-I73</f>
        <v>676300</v>
      </c>
      <c r="J74" s="162">
        <v>100</v>
      </c>
      <c r="K74" s="154"/>
      <c r="L74" s="151"/>
    </row>
    <row r="75" spans="1:12" ht="94.5" x14ac:dyDescent="0.25">
      <c r="A75" s="122" t="s">
        <v>216</v>
      </c>
      <c r="B75" s="122" t="s">
        <v>217</v>
      </c>
      <c r="C75" s="152" t="s">
        <v>202</v>
      </c>
      <c r="D75" s="160" t="s">
        <v>218</v>
      </c>
      <c r="E75" s="163" t="s">
        <v>560</v>
      </c>
      <c r="F75" s="126" t="s">
        <v>438</v>
      </c>
      <c r="G75" s="127">
        <f>171422+628455</f>
        <v>799877</v>
      </c>
      <c r="H75" s="127">
        <v>0</v>
      </c>
      <c r="I75" s="127">
        <f t="shared" ref="I75" si="20">G75</f>
        <v>799877</v>
      </c>
      <c r="J75" s="162">
        <v>100</v>
      </c>
      <c r="K75" s="154"/>
      <c r="L75" s="151"/>
    </row>
    <row r="76" spans="1:12" ht="31.5" customHeight="1" x14ac:dyDescent="0.25">
      <c r="A76" s="164" t="s">
        <v>222</v>
      </c>
      <c r="B76" s="165" t="s">
        <v>223</v>
      </c>
      <c r="C76" s="164" t="s">
        <v>224</v>
      </c>
      <c r="D76" s="155" t="s">
        <v>323</v>
      </c>
      <c r="E76" s="153" t="s">
        <v>454</v>
      </c>
      <c r="F76" s="126" t="s">
        <v>438</v>
      </c>
      <c r="G76" s="127">
        <v>65000</v>
      </c>
      <c r="H76" s="127">
        <v>0</v>
      </c>
      <c r="I76" s="127">
        <f t="shared" si="1"/>
        <v>65000</v>
      </c>
      <c r="J76" s="162">
        <v>100</v>
      </c>
      <c r="K76" s="154"/>
      <c r="L76" s="151"/>
    </row>
    <row r="77" spans="1:12" ht="15.75" x14ac:dyDescent="0.25">
      <c r="A77" s="122" t="s">
        <v>232</v>
      </c>
      <c r="B77" s="122">
        <v>4030</v>
      </c>
      <c r="C77" s="152" t="s">
        <v>234</v>
      </c>
      <c r="D77" s="160" t="s">
        <v>235</v>
      </c>
      <c r="E77" s="153" t="s">
        <v>454</v>
      </c>
      <c r="F77" s="126" t="s">
        <v>438</v>
      </c>
      <c r="G77" s="127">
        <v>100000</v>
      </c>
      <c r="H77" s="127">
        <v>0</v>
      </c>
      <c r="I77" s="127">
        <f t="shared" si="1"/>
        <v>100000</v>
      </c>
      <c r="J77" s="162">
        <v>100</v>
      </c>
      <c r="L77" s="151"/>
    </row>
    <row r="78" spans="1:12" ht="31.5" x14ac:dyDescent="0.25">
      <c r="A78" s="122" t="s">
        <v>236</v>
      </c>
      <c r="B78" s="122">
        <v>4060</v>
      </c>
      <c r="C78" s="152" t="s">
        <v>234</v>
      </c>
      <c r="D78" s="166" t="s">
        <v>239</v>
      </c>
      <c r="E78" s="153" t="s">
        <v>454</v>
      </c>
      <c r="F78" s="126" t="s">
        <v>438</v>
      </c>
      <c r="G78" s="127">
        <f>30000+158390+78000</f>
        <v>266390</v>
      </c>
      <c r="H78" s="127">
        <v>0</v>
      </c>
      <c r="I78" s="127">
        <f t="shared" si="1"/>
        <v>266390</v>
      </c>
      <c r="J78" s="162">
        <v>100</v>
      </c>
      <c r="L78" s="151"/>
    </row>
    <row r="79" spans="1:12" ht="15.75" x14ac:dyDescent="0.25">
      <c r="A79" s="167">
        <v>3700000</v>
      </c>
      <c r="B79" s="144"/>
      <c r="C79" s="144"/>
      <c r="D79" s="125" t="s">
        <v>245</v>
      </c>
      <c r="E79" s="168"/>
      <c r="F79" s="146"/>
      <c r="G79" s="150">
        <f>G80</f>
        <v>120000</v>
      </c>
      <c r="H79" s="150">
        <v>0</v>
      </c>
      <c r="I79" s="150">
        <f>I80</f>
        <v>120000</v>
      </c>
      <c r="J79" s="162"/>
      <c r="L79" s="151"/>
    </row>
    <row r="80" spans="1:12" ht="15.75" x14ac:dyDescent="0.25">
      <c r="A80" s="167">
        <v>3710000</v>
      </c>
      <c r="B80" s="144"/>
      <c r="C80" s="144"/>
      <c r="D80" s="125" t="s">
        <v>245</v>
      </c>
      <c r="E80" s="169"/>
      <c r="F80" s="146"/>
      <c r="G80" s="150">
        <f>G81</f>
        <v>120000</v>
      </c>
      <c r="H80" s="150">
        <v>0</v>
      </c>
      <c r="I80" s="150">
        <f>I81</f>
        <v>120000</v>
      </c>
      <c r="J80" s="162"/>
      <c r="L80" s="151"/>
    </row>
    <row r="81" spans="1:12" ht="31.5" x14ac:dyDescent="0.25">
      <c r="A81" s="170" t="s">
        <v>247</v>
      </c>
      <c r="B81" s="170" t="s">
        <v>182</v>
      </c>
      <c r="C81" s="152" t="s">
        <v>109</v>
      </c>
      <c r="D81" s="166" t="s">
        <v>183</v>
      </c>
      <c r="E81" s="153" t="s">
        <v>454</v>
      </c>
      <c r="F81" s="126" t="s">
        <v>438</v>
      </c>
      <c r="G81" s="127">
        <v>120000</v>
      </c>
      <c r="H81" s="127">
        <v>0</v>
      </c>
      <c r="I81" s="127">
        <f>G81</f>
        <v>120000</v>
      </c>
      <c r="J81" s="162">
        <v>100</v>
      </c>
      <c r="L81" s="151"/>
    </row>
    <row r="82" spans="1:12" ht="27" customHeight="1" x14ac:dyDescent="0.25">
      <c r="A82" s="146" t="s">
        <v>264</v>
      </c>
      <c r="B82" s="146" t="s">
        <v>264</v>
      </c>
      <c r="C82" s="146" t="s">
        <v>264</v>
      </c>
      <c r="D82" s="167" t="s">
        <v>252</v>
      </c>
      <c r="E82" s="167" t="s">
        <v>264</v>
      </c>
      <c r="F82" s="150" t="s">
        <v>264</v>
      </c>
      <c r="G82" s="149">
        <f>G79+G68+G11</f>
        <v>69960589</v>
      </c>
      <c r="H82" s="149">
        <f>H79+H68+H11</f>
        <v>0</v>
      </c>
      <c r="I82" s="149">
        <f>I79+I68+I11</f>
        <v>45720104.5</v>
      </c>
      <c r="J82" s="162" t="s">
        <v>264</v>
      </c>
    </row>
    <row r="83" spans="1:12" ht="20.25" customHeight="1" x14ac:dyDescent="0.25">
      <c r="B83" s="174"/>
      <c r="C83" s="174"/>
      <c r="D83" s="175"/>
      <c r="E83" s="175"/>
      <c r="F83" s="176"/>
      <c r="G83" s="339"/>
      <c r="H83" s="340"/>
      <c r="I83" s="340"/>
    </row>
    <row r="84" spans="1:12" ht="15.75" x14ac:dyDescent="0.25">
      <c r="B84" s="80" t="s">
        <v>73</v>
      </c>
      <c r="C84" s="80"/>
      <c r="D84" s="80" t="s">
        <v>455</v>
      </c>
      <c r="E84" s="179"/>
      <c r="F84" s="176"/>
      <c r="G84" s="341"/>
      <c r="H84" s="341"/>
      <c r="I84" s="341"/>
      <c r="J84" s="341"/>
    </row>
    <row r="85" spans="1:12" ht="15.75" x14ac:dyDescent="0.25">
      <c r="B85" s="180"/>
      <c r="F85" s="171"/>
      <c r="G85" s="342"/>
      <c r="H85" s="342"/>
      <c r="I85" s="343"/>
      <c r="J85" s="181"/>
    </row>
    <row r="86" spans="1:12" ht="15.75" x14ac:dyDescent="0.25">
      <c r="C86" s="182"/>
      <c r="D86" s="182"/>
      <c r="E86" s="182"/>
      <c r="F86" s="183"/>
      <c r="G86" s="184"/>
      <c r="H86" s="184"/>
      <c r="I86" s="185"/>
      <c r="J86" s="181"/>
    </row>
    <row r="87" spans="1:12" ht="15.75" x14ac:dyDescent="0.25">
      <c r="I87" s="186">
        <f>'додаток 5'!I206-'додаток 6'!I82</f>
        <v>4364740</v>
      </c>
      <c r="K87" s="177"/>
      <c r="L87" s="154"/>
    </row>
    <row r="88" spans="1:12" ht="15.75" x14ac:dyDescent="0.25">
      <c r="I88" s="177"/>
      <c r="L88" s="154"/>
    </row>
    <row r="89" spans="1:12" ht="15.75" x14ac:dyDescent="0.25">
      <c r="L89" s="154"/>
    </row>
    <row r="90" spans="1:12" ht="15.75" x14ac:dyDescent="0.25">
      <c r="L90" s="154"/>
    </row>
    <row r="91" spans="1:12" ht="15.75" x14ac:dyDescent="0.25">
      <c r="A91" s="187"/>
      <c r="B91" s="187"/>
      <c r="C91" s="187"/>
      <c r="D91" s="187"/>
      <c r="E91" s="187"/>
      <c r="F91" s="188"/>
      <c r="G91" s="189"/>
      <c r="H91" s="189"/>
      <c r="I91" s="189"/>
      <c r="J91" s="190"/>
      <c r="L91" s="154"/>
    </row>
    <row r="92" spans="1:12" ht="15.75" x14ac:dyDescent="0.25">
      <c r="A92" s="187"/>
      <c r="B92" s="187"/>
      <c r="C92" s="187"/>
      <c r="D92" s="187"/>
      <c r="E92" s="187"/>
      <c r="F92" s="188"/>
      <c r="G92" s="189"/>
      <c r="H92" s="189"/>
      <c r="I92" s="191"/>
      <c r="J92" s="190"/>
      <c r="L92" s="154"/>
    </row>
    <row r="93" spans="1:12" ht="15.75" x14ac:dyDescent="0.25">
      <c r="K93" s="154"/>
      <c r="L93" s="154"/>
    </row>
    <row r="94" spans="1:12" ht="15.75" x14ac:dyDescent="0.25">
      <c r="I94" s="177"/>
      <c r="K94" s="154"/>
      <c r="L94" s="154"/>
    </row>
    <row r="95" spans="1:12" ht="15.75" x14ac:dyDescent="0.25">
      <c r="I95" s="177"/>
      <c r="K95" s="172"/>
    </row>
    <row r="96" spans="1:12" ht="15.75" x14ac:dyDescent="0.25"/>
    <row r="97" spans="1:11" ht="15.75" x14ac:dyDescent="0.25">
      <c r="K97" s="172"/>
    </row>
    <row r="98" spans="1:11" ht="15.75" x14ac:dyDescent="0.25">
      <c r="A98" s="137"/>
      <c r="B98" s="137"/>
      <c r="F98" s="173"/>
      <c r="G98" s="192"/>
      <c r="H98" s="192"/>
      <c r="I98" s="193"/>
      <c r="J98" s="194"/>
    </row>
    <row r="99" spans="1:11" ht="15.75" x14ac:dyDescent="0.25">
      <c r="A99" s="137"/>
      <c r="B99" s="137"/>
      <c r="F99" s="173"/>
      <c r="G99" s="192"/>
      <c r="H99" s="192"/>
      <c r="I99" s="193"/>
      <c r="J99" s="194"/>
    </row>
    <row r="100" spans="1:11" ht="15.75" x14ac:dyDescent="0.25">
      <c r="A100" s="137"/>
      <c r="B100" s="137"/>
      <c r="F100" s="173"/>
      <c r="G100" s="192"/>
      <c r="H100" s="192"/>
      <c r="I100" s="193"/>
      <c r="J100" s="194"/>
    </row>
    <row r="101" spans="1:11" ht="15.75" x14ac:dyDescent="0.25">
      <c r="A101" s="137"/>
      <c r="B101" s="137"/>
      <c r="F101" s="173"/>
      <c r="G101" s="192"/>
      <c r="H101" s="192"/>
      <c r="I101" s="193"/>
      <c r="J101" s="194"/>
    </row>
    <row r="102" spans="1:11" ht="15.75" x14ac:dyDescent="0.25">
      <c r="A102" s="137"/>
      <c r="B102" s="137"/>
      <c r="F102" s="173"/>
      <c r="G102" s="192"/>
      <c r="H102" s="192"/>
      <c r="I102" s="193"/>
      <c r="J102" s="194"/>
    </row>
    <row r="103" spans="1:11" ht="15.75" x14ac:dyDescent="0.25">
      <c r="A103" s="137"/>
      <c r="B103" s="137"/>
      <c r="F103" s="173"/>
      <c r="G103" s="192"/>
      <c r="H103" s="192"/>
      <c r="I103" s="193"/>
      <c r="J103" s="194"/>
    </row>
    <row r="104" spans="1:11" ht="15.75" x14ac:dyDescent="0.25">
      <c r="A104" s="137"/>
      <c r="B104" s="137"/>
      <c r="F104" s="173"/>
      <c r="G104" s="192"/>
      <c r="H104" s="192"/>
      <c r="I104" s="193"/>
      <c r="J104" s="194"/>
    </row>
    <row r="105" spans="1:11" ht="15.75" x14ac:dyDescent="0.25">
      <c r="A105" s="137"/>
      <c r="B105" s="137"/>
      <c r="F105" s="173"/>
      <c r="G105" s="192"/>
      <c r="H105" s="192"/>
      <c r="I105" s="193"/>
      <c r="J105" s="194"/>
    </row>
    <row r="106" spans="1:11" ht="15.75" x14ac:dyDescent="0.25">
      <c r="A106" s="137"/>
      <c r="B106" s="137"/>
      <c r="F106" s="173"/>
      <c r="G106" s="192"/>
      <c r="H106" s="192"/>
      <c r="I106" s="193"/>
      <c r="J106" s="194"/>
    </row>
    <row r="107" spans="1:11" ht="15.75" x14ac:dyDescent="0.25">
      <c r="A107" s="137"/>
      <c r="B107" s="137"/>
      <c r="F107" s="173"/>
      <c r="G107" s="192"/>
      <c r="H107" s="192"/>
      <c r="I107" s="193"/>
      <c r="J107" s="194"/>
    </row>
    <row r="108" spans="1:11" ht="15.75" x14ac:dyDescent="0.25">
      <c r="A108" s="137"/>
      <c r="B108" s="137"/>
      <c r="F108" s="173"/>
      <c r="G108" s="192"/>
      <c r="H108" s="192"/>
      <c r="I108" s="193"/>
      <c r="J108" s="194"/>
    </row>
    <row r="109" spans="1:11" ht="15.75" x14ac:dyDescent="0.25">
      <c r="A109" s="137"/>
      <c r="B109" s="137"/>
      <c r="F109" s="173"/>
      <c r="G109" s="192"/>
      <c r="H109" s="192"/>
      <c r="I109" s="193"/>
      <c r="J109" s="194"/>
    </row>
    <row r="110" spans="1:11" ht="15.75" x14ac:dyDescent="0.25">
      <c r="A110" s="137"/>
      <c r="B110" s="137"/>
      <c r="F110" s="173"/>
      <c r="G110" s="192"/>
      <c r="H110" s="192"/>
      <c r="I110" s="193"/>
      <c r="J110" s="194"/>
    </row>
    <row r="111" spans="1:11" ht="15.75" x14ac:dyDescent="0.25">
      <c r="A111" s="137"/>
      <c r="B111" s="137"/>
      <c r="F111" s="173"/>
      <c r="G111" s="192"/>
      <c r="H111" s="192"/>
      <c r="I111" s="193"/>
      <c r="J111" s="194"/>
    </row>
    <row r="112" spans="1:11" ht="15.75" x14ac:dyDescent="0.25">
      <c r="A112" s="137"/>
      <c r="B112" s="137"/>
      <c r="F112" s="173"/>
      <c r="G112" s="192"/>
      <c r="H112" s="192"/>
      <c r="I112" s="193"/>
      <c r="J112" s="194"/>
    </row>
    <row r="113" spans="6:10" s="137" customFormat="1" ht="15.75" x14ac:dyDescent="0.25">
      <c r="F113" s="173"/>
      <c r="G113" s="192"/>
      <c r="H113" s="192"/>
      <c r="I113" s="193"/>
      <c r="J113" s="194"/>
    </row>
    <row r="114" spans="6:10" s="137" customFormat="1" ht="15.75" x14ac:dyDescent="0.25">
      <c r="F114" s="173"/>
      <c r="G114" s="192"/>
      <c r="H114" s="192"/>
      <c r="I114" s="193"/>
      <c r="J114" s="194"/>
    </row>
    <row r="115" spans="6:10" s="137" customFormat="1" ht="15.75" x14ac:dyDescent="0.25">
      <c r="F115" s="173"/>
      <c r="G115" s="192"/>
      <c r="H115" s="192"/>
      <c r="I115" s="193"/>
      <c r="J115" s="194"/>
    </row>
    <row r="116" spans="6:10" s="137" customFormat="1" ht="15.75" x14ac:dyDescent="0.25">
      <c r="F116" s="173"/>
      <c r="G116" s="192"/>
      <c r="H116" s="192"/>
      <c r="I116" s="193"/>
      <c r="J116" s="194"/>
    </row>
    <row r="117" spans="6:10" s="137" customFormat="1" ht="15.75" x14ac:dyDescent="0.25">
      <c r="F117" s="173"/>
      <c r="G117" s="192"/>
      <c r="H117" s="192"/>
      <c r="I117" s="193"/>
      <c r="J117" s="194"/>
    </row>
    <row r="118" spans="6:10" s="137" customFormat="1" ht="15.75" x14ac:dyDescent="0.25">
      <c r="F118" s="173"/>
      <c r="G118" s="192"/>
      <c r="H118" s="192"/>
      <c r="I118" s="193"/>
      <c r="J118" s="194"/>
    </row>
    <row r="119" spans="6:10" s="137" customFormat="1" ht="15.75" x14ac:dyDescent="0.25">
      <c r="F119" s="173"/>
      <c r="G119" s="192"/>
      <c r="H119" s="192"/>
      <c r="I119" s="193"/>
      <c r="J119" s="194"/>
    </row>
    <row r="120" spans="6:10" s="137" customFormat="1" ht="15.75" x14ac:dyDescent="0.25">
      <c r="F120" s="173"/>
      <c r="G120" s="192"/>
      <c r="H120" s="192"/>
      <c r="I120" s="193"/>
      <c r="J120" s="194"/>
    </row>
    <row r="121" spans="6:10" s="137" customFormat="1" ht="15.75" x14ac:dyDescent="0.25">
      <c r="F121" s="173"/>
      <c r="G121" s="192"/>
      <c r="H121" s="192"/>
      <c r="I121" s="193"/>
      <c r="J121" s="194"/>
    </row>
    <row r="122" spans="6:10" s="137" customFormat="1" ht="15.75" x14ac:dyDescent="0.25">
      <c r="F122" s="173"/>
      <c r="G122" s="192"/>
      <c r="H122" s="192"/>
      <c r="I122" s="193"/>
      <c r="J122" s="194"/>
    </row>
    <row r="123" spans="6:10" s="137" customFormat="1" ht="15.75" x14ac:dyDescent="0.25">
      <c r="F123" s="173"/>
      <c r="G123" s="192"/>
      <c r="H123" s="192"/>
      <c r="I123" s="193"/>
      <c r="J123" s="194"/>
    </row>
    <row r="124" spans="6:10" s="137" customFormat="1" ht="15.75" x14ac:dyDescent="0.25">
      <c r="F124" s="173"/>
      <c r="G124" s="192"/>
      <c r="H124" s="192"/>
      <c r="I124" s="193"/>
      <c r="J124" s="194"/>
    </row>
    <row r="125" spans="6:10" s="137" customFormat="1" ht="15.75" x14ac:dyDescent="0.25">
      <c r="F125" s="173"/>
      <c r="G125" s="192"/>
      <c r="H125" s="192"/>
      <c r="I125" s="193"/>
      <c r="J125" s="194"/>
    </row>
    <row r="126" spans="6:10" s="137" customFormat="1" ht="15.75" x14ac:dyDescent="0.25">
      <c r="F126" s="173"/>
      <c r="G126" s="192"/>
      <c r="H126" s="192"/>
      <c r="I126" s="193"/>
      <c r="J126" s="194"/>
    </row>
    <row r="127" spans="6:10" s="137" customFormat="1" ht="15.75" x14ac:dyDescent="0.25">
      <c r="F127" s="173"/>
      <c r="G127" s="192"/>
      <c r="H127" s="192"/>
      <c r="I127" s="193"/>
      <c r="J127" s="194"/>
    </row>
    <row r="128" spans="6:10" s="137" customFormat="1" ht="15.75" x14ac:dyDescent="0.25">
      <c r="F128" s="173"/>
      <c r="G128" s="192"/>
      <c r="H128" s="192"/>
      <c r="I128" s="193"/>
      <c r="J128" s="194"/>
    </row>
    <row r="129" spans="6:10" s="137" customFormat="1" ht="15.75" x14ac:dyDescent="0.25">
      <c r="F129" s="173"/>
      <c r="G129" s="192"/>
      <c r="H129" s="192"/>
      <c r="I129" s="193"/>
      <c r="J129" s="194"/>
    </row>
    <row r="130" spans="6:10" s="137" customFormat="1" ht="15.75" x14ac:dyDescent="0.25">
      <c r="F130" s="173"/>
      <c r="G130" s="192"/>
      <c r="H130" s="192"/>
      <c r="I130" s="193"/>
      <c r="J130" s="194"/>
    </row>
    <row r="131" spans="6:10" s="137" customFormat="1" ht="15.75" x14ac:dyDescent="0.25">
      <c r="F131" s="173"/>
      <c r="G131" s="192"/>
      <c r="H131" s="192"/>
      <c r="I131" s="193"/>
      <c r="J131" s="194"/>
    </row>
    <row r="132" spans="6:10" s="137" customFormat="1" ht="15.75" x14ac:dyDescent="0.25">
      <c r="F132" s="173"/>
      <c r="G132" s="192"/>
      <c r="H132" s="192"/>
      <c r="I132" s="193"/>
      <c r="J132" s="194"/>
    </row>
    <row r="133" spans="6:10" s="137" customFormat="1" ht="15.75" x14ac:dyDescent="0.25">
      <c r="F133" s="173"/>
      <c r="G133" s="192"/>
      <c r="H133" s="192"/>
      <c r="I133" s="193"/>
      <c r="J133" s="194"/>
    </row>
    <row r="134" spans="6:10" s="137" customFormat="1" ht="15.75" x14ac:dyDescent="0.25">
      <c r="F134" s="173"/>
      <c r="G134" s="192"/>
      <c r="H134" s="192"/>
      <c r="I134" s="193"/>
      <c r="J134" s="194"/>
    </row>
    <row r="135" spans="6:10" s="137" customFormat="1" ht="15.75" x14ac:dyDescent="0.25">
      <c r="F135" s="173"/>
      <c r="G135" s="192"/>
      <c r="H135" s="192"/>
      <c r="I135" s="193"/>
      <c r="J135" s="194"/>
    </row>
    <row r="136" spans="6:10" s="137" customFormat="1" ht="15.75" x14ac:dyDescent="0.25">
      <c r="F136" s="173"/>
      <c r="G136" s="192"/>
      <c r="H136" s="192"/>
      <c r="I136" s="193"/>
      <c r="J136" s="194"/>
    </row>
    <row r="137" spans="6:10" s="137" customFormat="1" ht="15.75" x14ac:dyDescent="0.25">
      <c r="F137" s="173"/>
      <c r="G137" s="192"/>
      <c r="H137" s="192"/>
      <c r="I137" s="193"/>
      <c r="J137" s="194"/>
    </row>
    <row r="138" spans="6:10" s="137" customFormat="1" ht="15.75" x14ac:dyDescent="0.25">
      <c r="F138" s="173"/>
      <c r="G138" s="192"/>
      <c r="H138" s="192"/>
      <c r="I138" s="193"/>
      <c r="J138" s="194"/>
    </row>
    <row r="139" spans="6:10" s="137" customFormat="1" ht="15.75" x14ac:dyDescent="0.25">
      <c r="F139" s="173"/>
      <c r="G139" s="192"/>
      <c r="H139" s="192"/>
      <c r="I139" s="193"/>
      <c r="J139" s="194"/>
    </row>
    <row r="140" spans="6:10" s="137" customFormat="1" ht="15.75" x14ac:dyDescent="0.25">
      <c r="F140" s="173"/>
      <c r="G140" s="192"/>
      <c r="H140" s="192"/>
      <c r="I140" s="193"/>
      <c r="J140" s="194"/>
    </row>
    <row r="141" spans="6:10" s="137" customFormat="1" ht="15.75" x14ac:dyDescent="0.25">
      <c r="F141" s="173"/>
      <c r="G141" s="192"/>
      <c r="H141" s="192"/>
      <c r="I141" s="193"/>
      <c r="J141" s="194"/>
    </row>
    <row r="142" spans="6:10" s="137" customFormat="1" ht="15.75" x14ac:dyDescent="0.25">
      <c r="F142" s="173"/>
      <c r="G142" s="192"/>
      <c r="H142" s="192"/>
      <c r="I142" s="193"/>
      <c r="J142" s="194"/>
    </row>
    <row r="143" spans="6:10" s="137" customFormat="1" ht="15.75" x14ac:dyDescent="0.25">
      <c r="F143" s="173"/>
      <c r="G143" s="192"/>
      <c r="H143" s="192"/>
      <c r="I143" s="193"/>
      <c r="J143" s="194"/>
    </row>
    <row r="144" spans="6:10" s="137" customFormat="1" ht="15.75" x14ac:dyDescent="0.25">
      <c r="F144" s="173"/>
      <c r="G144" s="192"/>
      <c r="H144" s="192"/>
      <c r="I144" s="193"/>
      <c r="J144" s="194"/>
    </row>
    <row r="145" spans="6:10" s="137" customFormat="1" ht="15.75" x14ac:dyDescent="0.25">
      <c r="F145" s="173"/>
      <c r="G145" s="192"/>
      <c r="H145" s="192"/>
      <c r="I145" s="193"/>
      <c r="J145" s="194"/>
    </row>
    <row r="146" spans="6:10" s="137" customFormat="1" ht="15.75" x14ac:dyDescent="0.25">
      <c r="F146" s="173"/>
      <c r="G146" s="192"/>
      <c r="H146" s="192"/>
      <c r="I146" s="193"/>
      <c r="J146" s="194"/>
    </row>
    <row r="147" spans="6:10" s="137" customFormat="1" ht="15.75" x14ac:dyDescent="0.25">
      <c r="F147" s="173"/>
      <c r="G147" s="192"/>
      <c r="H147" s="192"/>
      <c r="I147" s="193"/>
      <c r="J147" s="194"/>
    </row>
    <row r="148" spans="6:10" s="137" customFormat="1" ht="15.75" x14ac:dyDescent="0.25">
      <c r="F148" s="173"/>
      <c r="G148" s="192"/>
      <c r="H148" s="192"/>
      <c r="I148" s="193"/>
      <c r="J148" s="194"/>
    </row>
    <row r="149" spans="6:10" s="137" customFormat="1" ht="15.75" x14ac:dyDescent="0.25">
      <c r="F149" s="173"/>
      <c r="G149" s="192"/>
      <c r="H149" s="192"/>
      <c r="I149" s="193"/>
      <c r="J149" s="194"/>
    </row>
    <row r="150" spans="6:10" s="137" customFormat="1" ht="15.75" x14ac:dyDescent="0.25">
      <c r="F150" s="173"/>
      <c r="G150" s="192"/>
      <c r="H150" s="192"/>
      <c r="I150" s="193"/>
      <c r="J150" s="194"/>
    </row>
    <row r="151" spans="6:10" s="137" customFormat="1" ht="15.75" x14ac:dyDescent="0.25">
      <c r="F151" s="173"/>
      <c r="G151" s="192"/>
      <c r="H151" s="192"/>
      <c r="I151" s="193"/>
      <c r="J151" s="194"/>
    </row>
    <row r="152" spans="6:10" s="137" customFormat="1" ht="15.75" x14ac:dyDescent="0.25">
      <c r="F152" s="173"/>
      <c r="G152" s="192"/>
      <c r="H152" s="192"/>
      <c r="I152" s="193"/>
      <c r="J152" s="194"/>
    </row>
    <row r="153" spans="6:10" s="137" customFormat="1" ht="15.75" x14ac:dyDescent="0.25">
      <c r="F153" s="173"/>
      <c r="G153" s="192"/>
      <c r="H153" s="192"/>
      <c r="I153" s="193"/>
      <c r="J153" s="194"/>
    </row>
    <row r="154" spans="6:10" s="137" customFormat="1" ht="15.75" x14ac:dyDescent="0.25">
      <c r="F154" s="173"/>
      <c r="G154" s="192"/>
      <c r="H154" s="192"/>
      <c r="I154" s="193"/>
      <c r="J154" s="194"/>
    </row>
    <row r="155" spans="6:10" s="137" customFormat="1" ht="15.75" x14ac:dyDescent="0.25">
      <c r="F155" s="173"/>
      <c r="G155" s="192"/>
      <c r="H155" s="192"/>
      <c r="I155" s="193"/>
      <c r="J155" s="194"/>
    </row>
    <row r="156" spans="6:10" s="137" customFormat="1" ht="15.75" x14ac:dyDescent="0.25">
      <c r="F156" s="173"/>
      <c r="G156" s="192"/>
      <c r="H156" s="192"/>
      <c r="I156" s="193"/>
      <c r="J156" s="194"/>
    </row>
    <row r="157" spans="6:10" s="137" customFormat="1" ht="15.75" x14ac:dyDescent="0.25">
      <c r="F157" s="173"/>
      <c r="G157" s="192"/>
      <c r="H157" s="192"/>
      <c r="I157" s="193"/>
      <c r="J157" s="194"/>
    </row>
    <row r="158" spans="6:10" s="137" customFormat="1" ht="15.75" x14ac:dyDescent="0.25">
      <c r="F158" s="173"/>
      <c r="G158" s="192"/>
      <c r="H158" s="192"/>
      <c r="I158" s="193"/>
      <c r="J158" s="194"/>
    </row>
    <row r="159" spans="6:10" s="137" customFormat="1" ht="15.75" x14ac:dyDescent="0.25">
      <c r="F159" s="173"/>
      <c r="G159" s="192"/>
      <c r="H159" s="192"/>
      <c r="I159" s="193"/>
      <c r="J159" s="194"/>
    </row>
    <row r="160" spans="6:10" s="137" customFormat="1" ht="15.75" x14ac:dyDescent="0.25">
      <c r="F160" s="173"/>
      <c r="G160" s="192"/>
      <c r="H160" s="192"/>
      <c r="I160" s="193"/>
      <c r="J160" s="194"/>
    </row>
    <row r="161" spans="6:10" s="137" customFormat="1" ht="15.75" x14ac:dyDescent="0.25">
      <c r="F161" s="173"/>
      <c r="G161" s="192"/>
      <c r="H161" s="192"/>
      <c r="I161" s="193"/>
      <c r="J161" s="194"/>
    </row>
    <row r="162" spans="6:10" s="137" customFormat="1" ht="15.75" x14ac:dyDescent="0.25">
      <c r="F162" s="173"/>
      <c r="G162" s="192"/>
      <c r="H162" s="192"/>
      <c r="I162" s="193"/>
      <c r="J162" s="194"/>
    </row>
    <row r="163" spans="6:10" s="137" customFormat="1" ht="15.75" x14ac:dyDescent="0.25">
      <c r="F163" s="173"/>
      <c r="G163" s="192"/>
      <c r="H163" s="192"/>
      <c r="I163" s="193"/>
      <c r="J163" s="194"/>
    </row>
    <row r="164" spans="6:10" s="137" customFormat="1" ht="15.75" x14ac:dyDescent="0.25">
      <c r="F164" s="173"/>
      <c r="G164" s="192"/>
      <c r="H164" s="192"/>
      <c r="I164" s="193"/>
      <c r="J164" s="194"/>
    </row>
    <row r="165" spans="6:10" s="137" customFormat="1" ht="15.75" x14ac:dyDescent="0.25">
      <c r="F165" s="173"/>
      <c r="G165" s="192"/>
      <c r="H165" s="192"/>
      <c r="I165" s="193"/>
      <c r="J165" s="194"/>
    </row>
    <row r="166" spans="6:10" s="137" customFormat="1" ht="15.75" x14ac:dyDescent="0.25">
      <c r="F166" s="173"/>
      <c r="G166" s="192"/>
      <c r="H166" s="192"/>
      <c r="I166" s="193"/>
      <c r="J166" s="194"/>
    </row>
    <row r="167" spans="6:10" s="137" customFormat="1" ht="15.75" x14ac:dyDescent="0.25">
      <c r="F167" s="173"/>
      <c r="G167" s="192"/>
      <c r="H167" s="192"/>
      <c r="I167" s="193"/>
      <c r="J167" s="194"/>
    </row>
    <row r="168" spans="6:10" s="137" customFormat="1" ht="15.75" x14ac:dyDescent="0.25">
      <c r="F168" s="173"/>
      <c r="G168" s="192"/>
      <c r="H168" s="192"/>
      <c r="I168" s="193"/>
      <c r="J168" s="194"/>
    </row>
    <row r="169" spans="6:10" s="137" customFormat="1" ht="15.75" x14ac:dyDescent="0.25">
      <c r="F169" s="173"/>
      <c r="G169" s="192"/>
      <c r="H169" s="192"/>
      <c r="I169" s="193"/>
      <c r="J169" s="194"/>
    </row>
    <row r="170" spans="6:10" s="137" customFormat="1" ht="15.75" x14ac:dyDescent="0.25">
      <c r="F170" s="173"/>
      <c r="G170" s="192"/>
      <c r="H170" s="192"/>
      <c r="I170" s="193"/>
      <c r="J170" s="194"/>
    </row>
    <row r="171" spans="6:10" s="137" customFormat="1" ht="15.75" x14ac:dyDescent="0.25">
      <c r="F171" s="173"/>
      <c r="G171" s="192"/>
      <c r="H171" s="192"/>
      <c r="I171" s="193"/>
      <c r="J171" s="194"/>
    </row>
    <row r="172" spans="6:10" s="137" customFormat="1" ht="15.75" x14ac:dyDescent="0.25">
      <c r="F172" s="173"/>
      <c r="G172" s="192"/>
      <c r="H172" s="192"/>
      <c r="I172" s="193"/>
      <c r="J172" s="194"/>
    </row>
    <row r="173" spans="6:10" s="137" customFormat="1" ht="15.75" x14ac:dyDescent="0.25">
      <c r="F173" s="173"/>
      <c r="G173" s="192"/>
      <c r="H173" s="192"/>
      <c r="I173" s="193"/>
      <c r="J173" s="194"/>
    </row>
    <row r="174" spans="6:10" s="137" customFormat="1" ht="15.75" x14ac:dyDescent="0.25">
      <c r="F174" s="173"/>
      <c r="G174" s="192"/>
      <c r="H174" s="192"/>
      <c r="I174" s="193"/>
      <c r="J174" s="194"/>
    </row>
    <row r="175" spans="6:10" s="137" customFormat="1" ht="15.75" x14ac:dyDescent="0.25">
      <c r="F175" s="173"/>
      <c r="G175" s="192"/>
      <c r="H175" s="192"/>
      <c r="I175" s="193"/>
      <c r="J175" s="194"/>
    </row>
    <row r="176" spans="6:10" s="137" customFormat="1" ht="15.75" x14ac:dyDescent="0.25">
      <c r="F176" s="173"/>
      <c r="G176" s="192"/>
      <c r="H176" s="192"/>
      <c r="I176" s="193"/>
      <c r="J176" s="194"/>
    </row>
    <row r="177" spans="6:10" s="137" customFormat="1" ht="15.75" x14ac:dyDescent="0.25">
      <c r="F177" s="173"/>
      <c r="G177" s="192"/>
      <c r="H177" s="192"/>
      <c r="I177" s="193"/>
      <c r="J177" s="194"/>
    </row>
    <row r="178" spans="6:10" s="137" customFormat="1" ht="15.75" x14ac:dyDescent="0.25">
      <c r="F178" s="173"/>
      <c r="G178" s="192"/>
      <c r="H178" s="192"/>
      <c r="I178" s="193"/>
      <c r="J178" s="194"/>
    </row>
    <row r="179" spans="6:10" s="137" customFormat="1" ht="15.75" x14ac:dyDescent="0.25">
      <c r="F179" s="173"/>
      <c r="G179" s="192"/>
      <c r="H179" s="192"/>
      <c r="I179" s="193"/>
      <c r="J179" s="194"/>
    </row>
    <row r="180" spans="6:10" s="137" customFormat="1" ht="15.75" x14ac:dyDescent="0.25">
      <c r="F180" s="173"/>
      <c r="G180" s="192"/>
      <c r="H180" s="192"/>
      <c r="I180" s="193"/>
      <c r="J180" s="194"/>
    </row>
    <row r="181" spans="6:10" s="137" customFormat="1" ht="15.75" x14ac:dyDescent="0.25">
      <c r="F181" s="173"/>
      <c r="G181" s="192"/>
      <c r="H181" s="192"/>
      <c r="I181" s="193"/>
      <c r="J181" s="194"/>
    </row>
    <row r="182" spans="6:10" s="137" customFormat="1" ht="15.75" x14ac:dyDescent="0.25">
      <c r="F182" s="173"/>
      <c r="G182" s="192"/>
      <c r="H182" s="192"/>
      <c r="I182" s="193"/>
      <c r="J182" s="194"/>
    </row>
    <row r="183" spans="6:10" s="137" customFormat="1" ht="15.75" x14ac:dyDescent="0.25">
      <c r="F183" s="173"/>
      <c r="G183" s="192"/>
      <c r="H183" s="192"/>
      <c r="I183" s="193"/>
      <c r="J183" s="194"/>
    </row>
    <row r="184" spans="6:10" s="137" customFormat="1" ht="15.75" x14ac:dyDescent="0.25">
      <c r="F184" s="173"/>
      <c r="G184" s="192"/>
      <c r="H184" s="192"/>
      <c r="I184" s="193"/>
      <c r="J184" s="194"/>
    </row>
    <row r="185" spans="6:10" s="137" customFormat="1" ht="15.75" x14ac:dyDescent="0.25">
      <c r="F185" s="173"/>
      <c r="G185" s="192"/>
      <c r="H185" s="192"/>
      <c r="I185" s="193"/>
      <c r="J185" s="194"/>
    </row>
    <row r="186" spans="6:10" s="137" customFormat="1" ht="15.75" x14ac:dyDescent="0.25">
      <c r="F186" s="173"/>
      <c r="G186" s="192"/>
      <c r="H186" s="192"/>
      <c r="I186" s="193"/>
      <c r="J186" s="194"/>
    </row>
    <row r="187" spans="6:10" s="137" customFormat="1" ht="15.75" x14ac:dyDescent="0.25">
      <c r="F187" s="173"/>
      <c r="G187" s="192"/>
      <c r="H187" s="192"/>
      <c r="I187" s="193"/>
      <c r="J187" s="194"/>
    </row>
    <row r="188" spans="6:10" s="137" customFormat="1" ht="15.75" x14ac:dyDescent="0.25">
      <c r="F188" s="173"/>
      <c r="G188" s="192"/>
      <c r="H188" s="192"/>
      <c r="I188" s="193"/>
      <c r="J188" s="194"/>
    </row>
    <row r="189" spans="6:10" s="137" customFormat="1" ht="15.75" x14ac:dyDescent="0.25">
      <c r="F189" s="173"/>
      <c r="G189" s="192"/>
      <c r="H189" s="192"/>
      <c r="I189" s="193"/>
      <c r="J189" s="194"/>
    </row>
    <row r="190" spans="6:10" s="137" customFormat="1" ht="15.75" x14ac:dyDescent="0.25">
      <c r="F190" s="173"/>
      <c r="G190" s="192"/>
      <c r="H190" s="192"/>
      <c r="I190" s="193"/>
      <c r="J190" s="194"/>
    </row>
    <row r="191" spans="6:10" s="137" customFormat="1" ht="15.75" x14ac:dyDescent="0.25">
      <c r="F191" s="173"/>
      <c r="G191" s="192"/>
      <c r="H191" s="192"/>
      <c r="I191" s="193"/>
      <c r="J191" s="194"/>
    </row>
    <row r="192" spans="6:10" s="137" customFormat="1" ht="15.75" x14ac:dyDescent="0.25">
      <c r="F192" s="173"/>
      <c r="G192" s="192"/>
      <c r="H192" s="192"/>
      <c r="I192" s="193"/>
      <c r="J192" s="194"/>
    </row>
    <row r="193" spans="6:10" s="137" customFormat="1" ht="15.75" x14ac:dyDescent="0.25">
      <c r="F193" s="173"/>
      <c r="G193" s="192"/>
      <c r="H193" s="192"/>
      <c r="I193" s="193"/>
      <c r="J193" s="194"/>
    </row>
    <row r="194" spans="6:10" s="137" customFormat="1" ht="15.75" x14ac:dyDescent="0.25">
      <c r="F194" s="173"/>
      <c r="G194" s="192"/>
      <c r="H194" s="192"/>
      <c r="I194" s="193"/>
      <c r="J194" s="194"/>
    </row>
    <row r="195" spans="6:10" s="137" customFormat="1" ht="15.75" x14ac:dyDescent="0.25">
      <c r="F195" s="173"/>
      <c r="G195" s="192"/>
      <c r="H195" s="192"/>
      <c r="I195" s="193"/>
      <c r="J195" s="194"/>
    </row>
    <row r="196" spans="6:10" s="137" customFormat="1" ht="15.75" x14ac:dyDescent="0.25">
      <c r="F196" s="173"/>
      <c r="G196" s="192"/>
      <c r="H196" s="192"/>
      <c r="I196" s="193"/>
      <c r="J196" s="194"/>
    </row>
    <row r="197" spans="6:10" s="137" customFormat="1" ht="15.75" x14ac:dyDescent="0.25">
      <c r="F197" s="173"/>
      <c r="G197" s="192"/>
      <c r="H197" s="192"/>
      <c r="I197" s="193"/>
      <c r="J197" s="194"/>
    </row>
    <row r="198" spans="6:10" s="137" customFormat="1" ht="15.75" x14ac:dyDescent="0.25">
      <c r="F198" s="173"/>
      <c r="G198" s="192"/>
      <c r="H198" s="192"/>
      <c r="I198" s="193"/>
      <c r="J198" s="194"/>
    </row>
    <row r="199" spans="6:10" s="137" customFormat="1" ht="15.75" x14ac:dyDescent="0.25">
      <c r="F199" s="173"/>
      <c r="G199" s="192"/>
      <c r="H199" s="192"/>
      <c r="I199" s="193"/>
      <c r="J199" s="194"/>
    </row>
    <row r="200" spans="6:10" s="137" customFormat="1" ht="15.75" x14ac:dyDescent="0.25">
      <c r="F200" s="173"/>
      <c r="G200" s="192"/>
      <c r="H200" s="192"/>
      <c r="I200" s="193"/>
      <c r="J200" s="194"/>
    </row>
    <row r="201" spans="6:10" s="137" customFormat="1" ht="15.75" x14ac:dyDescent="0.25">
      <c r="F201" s="173"/>
      <c r="G201" s="192"/>
      <c r="H201" s="192"/>
      <c r="I201" s="193"/>
      <c r="J201" s="194"/>
    </row>
    <row r="202" spans="6:10" s="137" customFormat="1" ht="15.75" x14ac:dyDescent="0.25">
      <c r="F202" s="173"/>
      <c r="G202" s="192"/>
      <c r="H202" s="192"/>
      <c r="I202" s="193"/>
      <c r="J202" s="194"/>
    </row>
    <row r="203" spans="6:10" s="137" customFormat="1" ht="15.75" x14ac:dyDescent="0.25">
      <c r="F203" s="173"/>
      <c r="G203" s="192"/>
      <c r="H203" s="192"/>
      <c r="I203" s="193"/>
      <c r="J203" s="194"/>
    </row>
    <row r="204" spans="6:10" s="137" customFormat="1" ht="15.75" x14ac:dyDescent="0.25">
      <c r="F204" s="173"/>
      <c r="G204" s="192"/>
      <c r="H204" s="192"/>
      <c r="I204" s="193"/>
      <c r="J204" s="194"/>
    </row>
    <row r="205" spans="6:10" s="137" customFormat="1" ht="15.75" x14ac:dyDescent="0.25">
      <c r="F205" s="173"/>
      <c r="G205" s="192"/>
      <c r="H205" s="192"/>
      <c r="I205" s="193"/>
      <c r="J205" s="194"/>
    </row>
    <row r="206" spans="6:10" s="137" customFormat="1" ht="15.75" x14ac:dyDescent="0.25">
      <c r="F206" s="173"/>
      <c r="G206" s="192"/>
      <c r="H206" s="192"/>
      <c r="I206" s="193"/>
      <c r="J206" s="194"/>
    </row>
    <row r="207" spans="6:10" s="137" customFormat="1" ht="15.75" x14ac:dyDescent="0.25">
      <c r="F207" s="173"/>
      <c r="G207" s="192"/>
      <c r="H207" s="192"/>
      <c r="I207" s="193"/>
      <c r="J207" s="194"/>
    </row>
    <row r="208" spans="6:10" s="137" customFormat="1" ht="15.75" x14ac:dyDescent="0.25">
      <c r="F208" s="173"/>
      <c r="G208" s="192"/>
      <c r="H208" s="192"/>
      <c r="I208" s="193"/>
      <c r="J208" s="194"/>
    </row>
    <row r="209" spans="6:10" s="137" customFormat="1" ht="15.75" x14ac:dyDescent="0.25">
      <c r="F209" s="173"/>
      <c r="G209" s="192"/>
      <c r="H209" s="192"/>
      <c r="I209" s="193"/>
      <c r="J209" s="194"/>
    </row>
    <row r="210" spans="6:10" s="137" customFormat="1" ht="15.75" x14ac:dyDescent="0.25">
      <c r="F210" s="173"/>
      <c r="G210" s="192"/>
      <c r="H210" s="192"/>
      <c r="I210" s="193"/>
      <c r="J210" s="194"/>
    </row>
    <row r="211" spans="6:10" s="137" customFormat="1" ht="15.75" x14ac:dyDescent="0.25">
      <c r="F211" s="173"/>
      <c r="G211" s="192"/>
      <c r="H211" s="192"/>
      <c r="I211" s="193"/>
      <c r="J211" s="194"/>
    </row>
    <row r="212" spans="6:10" s="137" customFormat="1" ht="15.75" x14ac:dyDescent="0.25">
      <c r="F212" s="173"/>
      <c r="G212" s="192"/>
      <c r="H212" s="192"/>
      <c r="I212" s="193"/>
      <c r="J212" s="194"/>
    </row>
    <row r="213" spans="6:10" s="137" customFormat="1" ht="15.75" x14ac:dyDescent="0.25">
      <c r="F213" s="173"/>
      <c r="G213" s="192"/>
      <c r="H213" s="192"/>
      <c r="I213" s="193"/>
      <c r="J213" s="194"/>
    </row>
    <row r="214" spans="6:10" s="137" customFormat="1" ht="15.75" x14ac:dyDescent="0.25">
      <c r="F214" s="173"/>
      <c r="G214" s="192"/>
      <c r="H214" s="192"/>
      <c r="I214" s="193"/>
      <c r="J214" s="194"/>
    </row>
    <row r="215" spans="6:10" s="137" customFormat="1" ht="15.75" x14ac:dyDescent="0.25">
      <c r="F215" s="173"/>
      <c r="G215" s="192"/>
      <c r="H215" s="192"/>
      <c r="I215" s="193"/>
      <c r="J215" s="194"/>
    </row>
    <row r="216" spans="6:10" s="137" customFormat="1" ht="15.75" x14ac:dyDescent="0.25">
      <c r="F216" s="173"/>
      <c r="G216" s="192"/>
      <c r="H216" s="192"/>
      <c r="I216" s="193"/>
      <c r="J216" s="194"/>
    </row>
    <row r="217" spans="6:10" s="137" customFormat="1" ht="15.75" x14ac:dyDescent="0.25">
      <c r="F217" s="173"/>
      <c r="G217" s="192"/>
      <c r="H217" s="192"/>
      <c r="I217" s="193"/>
      <c r="J217" s="194"/>
    </row>
    <row r="218" spans="6:10" s="137" customFormat="1" ht="15.75" x14ac:dyDescent="0.25">
      <c r="F218" s="173"/>
      <c r="G218" s="192"/>
      <c r="H218" s="192"/>
      <c r="I218" s="193"/>
      <c r="J218" s="194"/>
    </row>
    <row r="219" spans="6:10" s="137" customFormat="1" ht="15.75" x14ac:dyDescent="0.25">
      <c r="F219" s="173"/>
      <c r="G219" s="192"/>
      <c r="H219" s="192"/>
      <c r="I219" s="193"/>
      <c r="J219" s="194"/>
    </row>
    <row r="220" spans="6:10" s="137" customFormat="1" ht="15.75" x14ac:dyDescent="0.25">
      <c r="F220" s="173"/>
      <c r="G220" s="192"/>
      <c r="H220" s="192"/>
      <c r="I220" s="193"/>
      <c r="J220" s="194"/>
    </row>
    <row r="221" spans="6:10" s="137" customFormat="1" ht="15.75" x14ac:dyDescent="0.25">
      <c r="F221" s="173"/>
      <c r="G221" s="192"/>
      <c r="H221" s="192"/>
      <c r="I221" s="193"/>
      <c r="J221" s="194"/>
    </row>
    <row r="222" spans="6:10" s="137" customFormat="1" ht="15.75" x14ac:dyDescent="0.25">
      <c r="F222" s="173"/>
      <c r="G222" s="192"/>
      <c r="H222" s="192"/>
      <c r="I222" s="193"/>
      <c r="J222" s="194"/>
    </row>
    <row r="223" spans="6:10" s="137" customFormat="1" ht="15.75" x14ac:dyDescent="0.25">
      <c r="F223" s="173"/>
      <c r="G223" s="192"/>
      <c r="H223" s="192"/>
      <c r="I223" s="193"/>
      <c r="J223" s="194"/>
    </row>
    <row r="224" spans="6:10" s="137" customFormat="1" ht="15.75" x14ac:dyDescent="0.25">
      <c r="F224" s="173"/>
      <c r="G224" s="192"/>
      <c r="H224" s="192"/>
      <c r="I224" s="193"/>
      <c r="J224" s="194"/>
    </row>
    <row r="225" spans="6:10" s="137" customFormat="1" ht="15.75" x14ac:dyDescent="0.25">
      <c r="F225" s="173"/>
      <c r="G225" s="192"/>
      <c r="H225" s="192"/>
      <c r="I225" s="193"/>
      <c r="J225" s="194"/>
    </row>
    <row r="226" spans="6:10" s="137" customFormat="1" ht="15.75" x14ac:dyDescent="0.25">
      <c r="F226" s="173"/>
      <c r="G226" s="192"/>
      <c r="H226" s="192"/>
      <c r="I226" s="193"/>
      <c r="J226" s="194"/>
    </row>
    <row r="227" spans="6:10" s="137" customFormat="1" ht="15.75" x14ac:dyDescent="0.25">
      <c r="F227" s="173"/>
      <c r="G227" s="192"/>
      <c r="H227" s="192"/>
      <c r="I227" s="193"/>
      <c r="J227" s="194"/>
    </row>
    <row r="228" spans="6:10" s="137" customFormat="1" ht="15.75" x14ac:dyDescent="0.25">
      <c r="F228" s="173"/>
      <c r="G228" s="192"/>
      <c r="H228" s="192"/>
      <c r="I228" s="193"/>
      <c r="J228" s="194"/>
    </row>
    <row r="229" spans="6:10" s="137" customFormat="1" ht="15.75" x14ac:dyDescent="0.25">
      <c r="F229" s="173"/>
      <c r="G229" s="192"/>
      <c r="H229" s="192"/>
      <c r="I229" s="193"/>
      <c r="J229" s="194"/>
    </row>
    <row r="230" spans="6:10" s="137" customFormat="1" ht="15.75" x14ac:dyDescent="0.25">
      <c r="F230" s="173"/>
      <c r="G230" s="192"/>
      <c r="H230" s="192"/>
      <c r="I230" s="193"/>
      <c r="J230" s="194"/>
    </row>
    <row r="231" spans="6:10" s="137" customFormat="1" ht="15.75" x14ac:dyDescent="0.25">
      <c r="F231" s="173"/>
      <c r="G231" s="192"/>
      <c r="H231" s="192"/>
      <c r="I231" s="193"/>
      <c r="J231" s="194"/>
    </row>
    <row r="232" spans="6:10" s="137" customFormat="1" ht="15.75" x14ac:dyDescent="0.25">
      <c r="F232" s="173"/>
      <c r="G232" s="192"/>
      <c r="H232" s="192"/>
      <c r="I232" s="193"/>
      <c r="J232" s="194"/>
    </row>
    <row r="233" spans="6:10" s="137" customFormat="1" ht="15.75" x14ac:dyDescent="0.25">
      <c r="F233" s="173"/>
      <c r="G233" s="192"/>
      <c r="H233" s="192"/>
      <c r="I233" s="193"/>
      <c r="J233" s="194"/>
    </row>
    <row r="234" spans="6:10" s="137" customFormat="1" ht="15.75" x14ac:dyDescent="0.25">
      <c r="F234" s="173"/>
      <c r="G234" s="192"/>
      <c r="H234" s="192"/>
      <c r="I234" s="193"/>
      <c r="J234" s="194"/>
    </row>
    <row r="235" spans="6:10" s="137" customFormat="1" ht="15.75" x14ac:dyDescent="0.25">
      <c r="F235" s="173"/>
      <c r="G235" s="192"/>
      <c r="H235" s="192"/>
      <c r="I235" s="193"/>
      <c r="J235" s="194"/>
    </row>
    <row r="236" spans="6:10" s="137" customFormat="1" ht="15.75" x14ac:dyDescent="0.25">
      <c r="F236" s="173"/>
      <c r="G236" s="192"/>
      <c r="H236" s="192"/>
      <c r="I236" s="193"/>
      <c r="J236" s="194"/>
    </row>
    <row r="237" spans="6:10" s="137" customFormat="1" ht="15.75" x14ac:dyDescent="0.25">
      <c r="F237" s="173"/>
      <c r="G237" s="192"/>
      <c r="H237" s="192"/>
      <c r="I237" s="193"/>
      <c r="J237" s="194"/>
    </row>
    <row r="238" spans="6:10" s="137" customFormat="1" ht="15.75" x14ac:dyDescent="0.25">
      <c r="F238" s="173"/>
      <c r="G238" s="192"/>
      <c r="H238" s="192"/>
      <c r="I238" s="193"/>
      <c r="J238" s="194"/>
    </row>
    <row r="239" spans="6:10" s="137" customFormat="1" ht="15.75" x14ac:dyDescent="0.25">
      <c r="F239" s="173"/>
      <c r="G239" s="192"/>
      <c r="H239" s="192"/>
      <c r="I239" s="193"/>
      <c r="J239" s="194"/>
    </row>
    <row r="240" spans="6:10" s="137" customFormat="1" ht="15.75" x14ac:dyDescent="0.25">
      <c r="F240" s="173"/>
      <c r="G240" s="192"/>
      <c r="H240" s="192"/>
      <c r="I240" s="193"/>
      <c r="J240" s="194"/>
    </row>
    <row r="241" spans="6:10" s="137" customFormat="1" ht="15.75" x14ac:dyDescent="0.25">
      <c r="F241" s="173"/>
      <c r="G241" s="192"/>
      <c r="H241" s="192"/>
      <c r="I241" s="193"/>
      <c r="J241" s="194"/>
    </row>
    <row r="242" spans="6:10" s="137" customFormat="1" ht="15.75" x14ac:dyDescent="0.25">
      <c r="F242" s="173"/>
      <c r="G242" s="192"/>
      <c r="H242" s="192"/>
      <c r="I242" s="193"/>
      <c r="J242" s="194"/>
    </row>
    <row r="243" spans="6:10" s="137" customFormat="1" ht="15.75" x14ac:dyDescent="0.25">
      <c r="F243" s="173"/>
      <c r="G243" s="192"/>
      <c r="H243" s="192"/>
      <c r="I243" s="193"/>
      <c r="J243" s="194"/>
    </row>
    <row r="244" spans="6:10" s="137" customFormat="1" ht="15.75" x14ac:dyDescent="0.25">
      <c r="F244" s="173"/>
      <c r="G244" s="192"/>
      <c r="H244" s="192"/>
      <c r="I244" s="193"/>
      <c r="J244" s="194"/>
    </row>
    <row r="245" spans="6:10" s="137" customFormat="1" ht="15.75" x14ac:dyDescent="0.25">
      <c r="F245" s="173"/>
      <c r="G245" s="192"/>
      <c r="H245" s="192"/>
      <c r="I245" s="193"/>
      <c r="J245" s="194"/>
    </row>
    <row r="246" spans="6:10" s="137" customFormat="1" ht="15.75" x14ac:dyDescent="0.25">
      <c r="F246" s="173"/>
      <c r="G246" s="192"/>
      <c r="H246" s="192"/>
      <c r="I246" s="193"/>
      <c r="J246" s="194"/>
    </row>
    <row r="247" spans="6:10" s="137" customFormat="1" ht="15.75" x14ac:dyDescent="0.25">
      <c r="F247" s="173"/>
      <c r="G247" s="192"/>
      <c r="H247" s="192"/>
      <c r="I247" s="193"/>
      <c r="J247" s="194"/>
    </row>
    <row r="248" spans="6:10" s="137" customFormat="1" ht="15.75" x14ac:dyDescent="0.25">
      <c r="F248" s="173"/>
      <c r="G248" s="192"/>
      <c r="H248" s="192"/>
      <c r="I248" s="193"/>
      <c r="J248" s="194"/>
    </row>
    <row r="249" spans="6:10" s="137" customFormat="1" ht="15.75" x14ac:dyDescent="0.25">
      <c r="F249" s="173"/>
      <c r="G249" s="192"/>
      <c r="H249" s="192"/>
      <c r="I249" s="193"/>
      <c r="J249" s="194"/>
    </row>
    <row r="250" spans="6:10" s="137" customFormat="1" ht="15.75" x14ac:dyDescent="0.25">
      <c r="F250" s="173"/>
      <c r="G250" s="192"/>
      <c r="H250" s="192"/>
      <c r="I250" s="193"/>
      <c r="J250" s="194"/>
    </row>
    <row r="251" spans="6:10" s="137" customFormat="1" ht="15.75" x14ac:dyDescent="0.25">
      <c r="F251" s="173"/>
      <c r="G251" s="192"/>
      <c r="H251" s="192"/>
      <c r="I251" s="193"/>
      <c r="J251" s="194"/>
    </row>
    <row r="252" spans="6:10" s="137" customFormat="1" ht="15.75" x14ac:dyDescent="0.25">
      <c r="F252" s="173"/>
      <c r="G252" s="192"/>
      <c r="H252" s="192"/>
      <c r="I252" s="193"/>
      <c r="J252" s="194"/>
    </row>
    <row r="253" spans="6:10" s="137" customFormat="1" ht="15.75" x14ac:dyDescent="0.25">
      <c r="F253" s="173"/>
      <c r="G253" s="192"/>
      <c r="H253" s="192"/>
      <c r="I253" s="193"/>
      <c r="J253" s="194"/>
    </row>
    <row r="254" spans="6:10" s="137" customFormat="1" ht="15.75" x14ac:dyDescent="0.25">
      <c r="F254" s="173"/>
      <c r="G254" s="192"/>
      <c r="H254" s="192"/>
      <c r="I254" s="193"/>
      <c r="J254" s="194"/>
    </row>
    <row r="255" spans="6:10" s="137" customFormat="1" ht="15.75" x14ac:dyDescent="0.25">
      <c r="F255" s="173"/>
      <c r="G255" s="192"/>
      <c r="H255" s="192"/>
      <c r="I255" s="193"/>
      <c r="J255" s="194"/>
    </row>
    <row r="256" spans="6:10" s="137" customFormat="1" ht="15.75" x14ac:dyDescent="0.25">
      <c r="F256" s="173"/>
      <c r="G256" s="192"/>
      <c r="H256" s="192"/>
      <c r="I256" s="193"/>
      <c r="J256" s="194"/>
    </row>
    <row r="257" spans="6:10" s="137" customFormat="1" ht="15.75" x14ac:dyDescent="0.25">
      <c r="F257" s="173"/>
      <c r="G257" s="192"/>
      <c r="H257" s="192"/>
      <c r="I257" s="193"/>
      <c r="J257" s="194"/>
    </row>
    <row r="258" spans="6:10" s="137" customFormat="1" ht="15.75" x14ac:dyDescent="0.25">
      <c r="F258" s="173"/>
      <c r="G258" s="192"/>
      <c r="H258" s="192"/>
      <c r="I258" s="193"/>
      <c r="J258" s="194"/>
    </row>
    <row r="259" spans="6:10" s="137" customFormat="1" ht="15.75" x14ac:dyDescent="0.25">
      <c r="F259" s="173"/>
      <c r="G259" s="192"/>
      <c r="H259" s="192"/>
      <c r="I259" s="193"/>
      <c r="J259" s="194"/>
    </row>
    <row r="260" spans="6:10" s="137" customFormat="1" ht="15.75" x14ac:dyDescent="0.25">
      <c r="F260" s="173"/>
      <c r="G260" s="192"/>
      <c r="H260" s="192"/>
      <c r="I260" s="193"/>
      <c r="J260" s="194"/>
    </row>
    <row r="261" spans="6:10" s="137" customFormat="1" ht="15.75" x14ac:dyDescent="0.25">
      <c r="F261" s="173"/>
      <c r="G261" s="192"/>
      <c r="H261" s="192"/>
      <c r="I261" s="193"/>
      <c r="J261" s="194"/>
    </row>
    <row r="262" spans="6:10" s="137" customFormat="1" ht="15.75" x14ac:dyDescent="0.25">
      <c r="F262" s="173"/>
      <c r="G262" s="192"/>
      <c r="H262" s="192"/>
      <c r="I262" s="193"/>
      <c r="J262" s="194"/>
    </row>
    <row r="263" spans="6:10" s="137" customFormat="1" ht="15.75" x14ac:dyDescent="0.25">
      <c r="F263" s="173"/>
      <c r="G263" s="192"/>
      <c r="H263" s="192"/>
      <c r="I263" s="193"/>
      <c r="J263" s="194"/>
    </row>
    <row r="264" spans="6:10" s="137" customFormat="1" ht="15.75" x14ac:dyDescent="0.25">
      <c r="F264" s="173"/>
      <c r="G264" s="192"/>
      <c r="H264" s="192"/>
      <c r="I264" s="193"/>
      <c r="J264" s="194"/>
    </row>
    <row r="265" spans="6:10" s="137" customFormat="1" ht="15.75" x14ac:dyDescent="0.25">
      <c r="F265" s="173"/>
      <c r="G265" s="192"/>
      <c r="H265" s="192"/>
      <c r="I265" s="193"/>
      <c r="J265" s="194"/>
    </row>
    <row r="266" spans="6:10" s="137" customFormat="1" ht="15.75" x14ac:dyDescent="0.25">
      <c r="F266" s="173"/>
      <c r="G266" s="192"/>
      <c r="H266" s="192"/>
      <c r="I266" s="193"/>
      <c r="J266" s="194"/>
    </row>
    <row r="267" spans="6:10" s="137" customFormat="1" ht="15.75" x14ac:dyDescent="0.25">
      <c r="F267" s="173"/>
      <c r="G267" s="192"/>
      <c r="H267" s="192"/>
      <c r="I267" s="193"/>
      <c r="J267" s="194"/>
    </row>
    <row r="268" spans="6:10" s="137" customFormat="1" ht="15.75" x14ac:dyDescent="0.25">
      <c r="F268" s="173"/>
      <c r="G268" s="192"/>
      <c r="H268" s="192"/>
      <c r="I268" s="193"/>
      <c r="J268" s="194"/>
    </row>
    <row r="269" spans="6:10" s="137" customFormat="1" ht="15.75" x14ac:dyDescent="0.25">
      <c r="F269" s="173"/>
      <c r="G269" s="192"/>
      <c r="H269" s="192"/>
      <c r="I269" s="193"/>
      <c r="J269" s="194"/>
    </row>
    <row r="270" spans="6:10" s="137" customFormat="1" ht="15.75" x14ac:dyDescent="0.25">
      <c r="F270" s="173"/>
      <c r="G270" s="192"/>
      <c r="H270" s="192"/>
      <c r="I270" s="193"/>
      <c r="J270" s="194"/>
    </row>
    <row r="271" spans="6:10" s="137" customFormat="1" ht="15.75" x14ac:dyDescent="0.25">
      <c r="F271" s="173"/>
      <c r="G271" s="192"/>
      <c r="H271" s="192"/>
      <c r="I271" s="193"/>
      <c r="J271" s="194"/>
    </row>
    <row r="272" spans="6:10" s="137" customFormat="1" ht="15.75" x14ac:dyDescent="0.25">
      <c r="F272" s="173"/>
      <c r="G272" s="192"/>
      <c r="H272" s="192"/>
      <c r="I272" s="193"/>
      <c r="J272" s="194"/>
    </row>
    <row r="273" spans="6:10" s="137" customFormat="1" ht="15.75" x14ac:dyDescent="0.25">
      <c r="F273" s="173"/>
      <c r="G273" s="192"/>
      <c r="H273" s="192"/>
      <c r="I273" s="193"/>
      <c r="J273" s="194"/>
    </row>
    <row r="274" spans="6:10" s="137" customFormat="1" ht="15.75" x14ac:dyDescent="0.25">
      <c r="F274" s="173"/>
      <c r="G274" s="192"/>
      <c r="H274" s="192"/>
      <c r="I274" s="193"/>
      <c r="J274" s="194"/>
    </row>
    <row r="275" spans="6:10" s="137" customFormat="1" ht="15.75" x14ac:dyDescent="0.25">
      <c r="F275" s="173"/>
      <c r="G275" s="192"/>
      <c r="H275" s="192"/>
      <c r="I275" s="193"/>
      <c r="J275" s="194"/>
    </row>
    <row r="276" spans="6:10" s="137" customFormat="1" ht="15.75" x14ac:dyDescent="0.25">
      <c r="F276" s="173"/>
      <c r="G276" s="192"/>
      <c r="H276" s="192"/>
      <c r="I276" s="193"/>
      <c r="J276" s="194"/>
    </row>
    <row r="277" spans="6:10" s="137" customFormat="1" ht="15.75" x14ac:dyDescent="0.25">
      <c r="F277" s="173"/>
      <c r="G277" s="192"/>
      <c r="H277" s="192"/>
      <c r="I277" s="193"/>
      <c r="J277" s="194"/>
    </row>
    <row r="278" spans="6:10" s="137" customFormat="1" ht="15.75" x14ac:dyDescent="0.25">
      <c r="F278" s="173"/>
      <c r="G278" s="192"/>
      <c r="H278" s="192"/>
      <c r="I278" s="193"/>
      <c r="J278" s="194"/>
    </row>
    <row r="279" spans="6:10" s="137" customFormat="1" ht="15.75" x14ac:dyDescent="0.25">
      <c r="F279" s="173"/>
      <c r="G279" s="192"/>
      <c r="H279" s="192"/>
      <c r="I279" s="193"/>
      <c r="J279" s="194"/>
    </row>
    <row r="280" spans="6:10" s="137" customFormat="1" ht="15.75" x14ac:dyDescent="0.25">
      <c r="F280" s="173"/>
      <c r="G280" s="192"/>
      <c r="H280" s="192"/>
      <c r="I280" s="193"/>
      <c r="J280" s="194"/>
    </row>
    <row r="281" spans="6:10" s="137" customFormat="1" ht="15.75" x14ac:dyDescent="0.25">
      <c r="F281" s="173"/>
      <c r="G281" s="192"/>
      <c r="H281" s="192"/>
      <c r="I281" s="193"/>
      <c r="J281" s="194"/>
    </row>
    <row r="282" spans="6:10" s="137" customFormat="1" ht="15.75" x14ac:dyDescent="0.25">
      <c r="F282" s="173"/>
      <c r="G282" s="192"/>
      <c r="H282" s="192"/>
      <c r="I282" s="193"/>
      <c r="J282" s="194"/>
    </row>
    <row r="283" spans="6:10" s="137" customFormat="1" ht="15.75" x14ac:dyDescent="0.25">
      <c r="F283" s="173"/>
      <c r="G283" s="192"/>
      <c r="H283" s="192"/>
      <c r="I283" s="193"/>
      <c r="J283" s="194"/>
    </row>
    <row r="284" spans="6:10" s="137" customFormat="1" ht="15.75" x14ac:dyDescent="0.25">
      <c r="F284" s="173"/>
      <c r="G284" s="192"/>
      <c r="H284" s="192"/>
      <c r="I284" s="193"/>
      <c r="J284" s="194"/>
    </row>
    <row r="285" spans="6:10" s="137" customFormat="1" ht="15.75" x14ac:dyDescent="0.25">
      <c r="F285" s="173"/>
      <c r="G285" s="192"/>
      <c r="H285" s="192"/>
      <c r="I285" s="193"/>
      <c r="J285" s="194"/>
    </row>
    <row r="286" spans="6:10" s="137" customFormat="1" ht="15.75" x14ac:dyDescent="0.25">
      <c r="F286" s="173"/>
      <c r="G286" s="192"/>
      <c r="H286" s="192"/>
      <c r="I286" s="193"/>
      <c r="J286" s="194"/>
    </row>
    <row r="287" spans="6:10" s="137" customFormat="1" ht="15.75" x14ac:dyDescent="0.25">
      <c r="F287" s="173"/>
      <c r="G287" s="192"/>
      <c r="H287" s="192"/>
      <c r="I287" s="193"/>
      <c r="J287" s="194"/>
    </row>
    <row r="288" spans="6:10" s="137" customFormat="1" ht="15.75" x14ac:dyDescent="0.25">
      <c r="F288" s="173"/>
      <c r="G288" s="192"/>
      <c r="H288" s="192"/>
      <c r="I288" s="193"/>
      <c r="J288" s="194"/>
    </row>
    <row r="289" spans="6:10" s="137" customFormat="1" ht="15.75" x14ac:dyDescent="0.25">
      <c r="F289" s="173"/>
      <c r="G289" s="192"/>
      <c r="H289" s="192"/>
      <c r="I289" s="193"/>
      <c r="J289" s="194"/>
    </row>
    <row r="290" spans="6:10" s="137" customFormat="1" ht="15.75" x14ac:dyDescent="0.25">
      <c r="F290" s="173"/>
      <c r="G290" s="192"/>
      <c r="H290" s="192"/>
      <c r="I290" s="193"/>
      <c r="J290" s="194"/>
    </row>
    <row r="291" spans="6:10" s="137" customFormat="1" ht="15.75" x14ac:dyDescent="0.25">
      <c r="F291" s="173"/>
      <c r="G291" s="192"/>
      <c r="H291" s="192"/>
      <c r="I291" s="193"/>
      <c r="J291" s="194"/>
    </row>
    <row r="292" spans="6:10" s="137" customFormat="1" ht="15.75" x14ac:dyDescent="0.25">
      <c r="F292" s="173"/>
      <c r="G292" s="192"/>
      <c r="H292" s="192"/>
      <c r="I292" s="193"/>
      <c r="J292" s="194"/>
    </row>
    <row r="293" spans="6:10" s="137" customFormat="1" ht="15.75" x14ac:dyDescent="0.25">
      <c r="F293" s="173"/>
      <c r="G293" s="192"/>
      <c r="H293" s="192"/>
      <c r="I293" s="193"/>
      <c r="J293" s="194"/>
    </row>
    <row r="294" spans="6:10" s="137" customFormat="1" ht="15.75" x14ac:dyDescent="0.25">
      <c r="F294" s="173"/>
      <c r="G294" s="192"/>
      <c r="H294" s="192"/>
      <c r="I294" s="193"/>
      <c r="J294" s="194"/>
    </row>
    <row r="295" spans="6:10" s="137" customFormat="1" ht="15.75" x14ac:dyDescent="0.25">
      <c r="F295" s="173"/>
      <c r="G295" s="192"/>
      <c r="H295" s="192"/>
      <c r="I295" s="193"/>
      <c r="J295" s="194"/>
    </row>
    <row r="296" spans="6:10" s="137" customFormat="1" ht="15.75" x14ac:dyDescent="0.25">
      <c r="F296" s="173"/>
      <c r="G296" s="192"/>
      <c r="H296" s="192"/>
      <c r="I296" s="193"/>
      <c r="J296" s="194"/>
    </row>
    <row r="297" spans="6:10" s="137" customFormat="1" ht="15.75" x14ac:dyDescent="0.25">
      <c r="F297" s="173"/>
      <c r="G297" s="192"/>
      <c r="H297" s="192"/>
      <c r="I297" s="193"/>
      <c r="J297" s="194"/>
    </row>
    <row r="298" spans="6:10" s="137" customFormat="1" ht="15.75" x14ac:dyDescent="0.25">
      <c r="F298" s="173"/>
      <c r="G298" s="192"/>
      <c r="H298" s="192"/>
      <c r="I298" s="193"/>
      <c r="J298" s="194"/>
    </row>
    <row r="299" spans="6:10" s="137" customFormat="1" ht="15.75" x14ac:dyDescent="0.25">
      <c r="F299" s="173"/>
      <c r="G299" s="192"/>
      <c r="H299" s="192"/>
      <c r="I299" s="193"/>
      <c r="J299" s="194"/>
    </row>
    <row r="300" spans="6:10" s="137" customFormat="1" ht="15.75" x14ac:dyDescent="0.25">
      <c r="F300" s="173"/>
      <c r="G300" s="192"/>
      <c r="H300" s="192"/>
      <c r="I300" s="193"/>
      <c r="J300" s="194"/>
    </row>
    <row r="301" spans="6:10" s="137" customFormat="1" ht="15.75" x14ac:dyDescent="0.25">
      <c r="F301" s="173"/>
      <c r="G301" s="192"/>
      <c r="H301" s="192"/>
      <c r="I301" s="193"/>
      <c r="J301" s="194"/>
    </row>
    <row r="302" spans="6:10" s="137" customFormat="1" ht="15.75" x14ac:dyDescent="0.25">
      <c r="F302" s="173"/>
      <c r="G302" s="192"/>
      <c r="H302" s="192"/>
      <c r="I302" s="193"/>
      <c r="J302" s="194"/>
    </row>
    <row r="303" spans="6:10" s="137" customFormat="1" ht="15.75" x14ac:dyDescent="0.25">
      <c r="F303" s="173"/>
      <c r="G303" s="192"/>
      <c r="H303" s="192"/>
      <c r="I303" s="193"/>
      <c r="J303" s="194"/>
    </row>
    <row r="304" spans="6:10" s="137" customFormat="1" ht="15.75" x14ac:dyDescent="0.25">
      <c r="F304" s="173"/>
      <c r="G304" s="192"/>
      <c r="H304" s="192"/>
      <c r="I304" s="193"/>
      <c r="J304" s="194"/>
    </row>
    <row r="305" spans="6:10" s="137" customFormat="1" ht="15.75" x14ac:dyDescent="0.25">
      <c r="F305" s="173"/>
      <c r="G305" s="192"/>
      <c r="H305" s="192"/>
      <c r="I305" s="193"/>
      <c r="J305" s="194"/>
    </row>
    <row r="306" spans="6:10" s="137" customFormat="1" ht="15.75" x14ac:dyDescent="0.25">
      <c r="F306" s="173"/>
      <c r="G306" s="192"/>
      <c r="H306" s="192"/>
      <c r="I306" s="193"/>
      <c r="J306" s="194"/>
    </row>
    <row r="307" spans="6:10" s="137" customFormat="1" ht="15.75" x14ac:dyDescent="0.25">
      <c r="F307" s="173"/>
      <c r="G307" s="192"/>
      <c r="H307" s="192"/>
      <c r="I307" s="193"/>
      <c r="J307" s="194"/>
    </row>
    <row r="308" spans="6:10" s="137" customFormat="1" ht="15.75" x14ac:dyDescent="0.25">
      <c r="F308" s="173"/>
      <c r="G308" s="192"/>
      <c r="H308" s="192"/>
      <c r="I308" s="193"/>
      <c r="J308" s="194"/>
    </row>
    <row r="309" spans="6:10" s="137" customFormat="1" ht="15.75" x14ac:dyDescent="0.25">
      <c r="F309" s="173"/>
      <c r="G309" s="192"/>
      <c r="H309" s="192"/>
      <c r="I309" s="193"/>
      <c r="J309" s="194"/>
    </row>
    <row r="310" spans="6:10" s="137" customFormat="1" ht="15.75" x14ac:dyDescent="0.25">
      <c r="F310" s="173"/>
      <c r="G310" s="192"/>
      <c r="H310" s="192"/>
      <c r="I310" s="193"/>
      <c r="J310" s="194"/>
    </row>
    <row r="311" spans="6:10" s="137" customFormat="1" ht="15.75" x14ac:dyDescent="0.25">
      <c r="F311" s="173"/>
      <c r="G311" s="192"/>
      <c r="H311" s="192"/>
      <c r="I311" s="193"/>
      <c r="J311" s="194"/>
    </row>
    <row r="312" spans="6:10" s="137" customFormat="1" ht="15.75" x14ac:dyDescent="0.25">
      <c r="F312" s="173"/>
      <c r="G312" s="192"/>
      <c r="H312" s="192"/>
      <c r="I312" s="193"/>
      <c r="J312" s="194"/>
    </row>
    <row r="313" spans="6:10" s="137" customFormat="1" ht="15.75" x14ac:dyDescent="0.25">
      <c r="F313" s="173"/>
      <c r="G313" s="192"/>
      <c r="H313" s="192"/>
      <c r="I313" s="193"/>
      <c r="J313" s="194"/>
    </row>
    <row r="314" spans="6:10" s="137" customFormat="1" ht="15.75" x14ac:dyDescent="0.25">
      <c r="F314" s="173"/>
      <c r="G314" s="192"/>
      <c r="H314" s="192"/>
      <c r="I314" s="193"/>
      <c r="J314" s="194"/>
    </row>
    <row r="315" spans="6:10" s="137" customFormat="1" ht="15.75" x14ac:dyDescent="0.25">
      <c r="F315" s="173"/>
      <c r="G315" s="192"/>
      <c r="H315" s="192"/>
      <c r="I315" s="193"/>
      <c r="J315" s="194"/>
    </row>
    <row r="316" spans="6:10" s="137" customFormat="1" ht="15.75" x14ac:dyDescent="0.25">
      <c r="F316" s="173"/>
      <c r="G316" s="192"/>
      <c r="H316" s="192"/>
      <c r="I316" s="193"/>
      <c r="J316" s="194"/>
    </row>
    <row r="317" spans="6:10" s="137" customFormat="1" ht="15.75" x14ac:dyDescent="0.25">
      <c r="F317" s="173"/>
      <c r="G317" s="192"/>
      <c r="H317" s="192"/>
      <c r="I317" s="193"/>
      <c r="J317" s="194"/>
    </row>
    <row r="318" spans="6:10" s="137" customFormat="1" ht="15.75" x14ac:dyDescent="0.25">
      <c r="F318" s="173"/>
      <c r="G318" s="192"/>
      <c r="H318" s="192"/>
      <c r="I318" s="193"/>
      <c r="J318" s="194"/>
    </row>
    <row r="319" spans="6:10" s="137" customFormat="1" ht="15.75" x14ac:dyDescent="0.25">
      <c r="F319" s="173"/>
      <c r="G319" s="192"/>
      <c r="H319" s="192"/>
      <c r="I319" s="193"/>
      <c r="J319" s="194"/>
    </row>
    <row r="320" spans="6:10" s="137" customFormat="1" ht="15.75" x14ac:dyDescent="0.25">
      <c r="F320" s="173"/>
      <c r="G320" s="192"/>
      <c r="H320" s="192"/>
      <c r="I320" s="193"/>
      <c r="J320" s="194"/>
    </row>
    <row r="321" spans="6:10" s="137" customFormat="1" ht="15.75" x14ac:dyDescent="0.25">
      <c r="F321" s="173"/>
      <c r="G321" s="192"/>
      <c r="H321" s="192"/>
      <c r="I321" s="193"/>
      <c r="J321" s="194"/>
    </row>
    <row r="322" spans="6:10" s="137" customFormat="1" ht="15.75" x14ac:dyDescent="0.25">
      <c r="F322" s="173"/>
      <c r="G322" s="192"/>
      <c r="H322" s="192"/>
      <c r="I322" s="193"/>
      <c r="J322" s="194"/>
    </row>
    <row r="323" spans="6:10" s="137" customFormat="1" ht="15.75" x14ac:dyDescent="0.25">
      <c r="F323" s="173"/>
      <c r="G323" s="192"/>
      <c r="H323" s="192"/>
      <c r="I323" s="193"/>
      <c r="J323" s="194"/>
    </row>
    <row r="324" spans="6:10" s="137" customFormat="1" ht="15.75" x14ac:dyDescent="0.25">
      <c r="F324" s="173"/>
      <c r="G324" s="192"/>
      <c r="H324" s="192"/>
      <c r="I324" s="193"/>
      <c r="J324" s="194"/>
    </row>
    <row r="325" spans="6:10" s="137" customFormat="1" ht="15.75" x14ac:dyDescent="0.25">
      <c r="F325" s="173"/>
      <c r="G325" s="192"/>
      <c r="H325" s="192"/>
      <c r="I325" s="193"/>
      <c r="J325" s="194"/>
    </row>
    <row r="326" spans="6:10" s="137" customFormat="1" ht="15.75" x14ac:dyDescent="0.25">
      <c r="F326" s="173"/>
      <c r="G326" s="192"/>
      <c r="H326" s="192"/>
      <c r="I326" s="193"/>
      <c r="J326" s="194"/>
    </row>
    <row r="327" spans="6:10" s="137" customFormat="1" ht="15.75" x14ac:dyDescent="0.25">
      <c r="F327" s="173"/>
      <c r="G327" s="192"/>
      <c r="H327" s="192"/>
      <c r="I327" s="193"/>
      <c r="J327" s="194"/>
    </row>
    <row r="328" spans="6:10" s="137" customFormat="1" ht="15.75" x14ac:dyDescent="0.25">
      <c r="F328" s="173"/>
      <c r="G328" s="192"/>
      <c r="H328" s="192"/>
      <c r="I328" s="193"/>
      <c r="J328" s="194"/>
    </row>
    <row r="329" spans="6:10" s="137" customFormat="1" ht="15.75" x14ac:dyDescent="0.25">
      <c r="F329" s="173"/>
      <c r="G329" s="192"/>
      <c r="H329" s="192"/>
      <c r="I329" s="193"/>
      <c r="J329" s="194"/>
    </row>
    <row r="330" spans="6:10" s="137" customFormat="1" ht="15.75" x14ac:dyDescent="0.25">
      <c r="F330" s="173"/>
      <c r="G330" s="192"/>
      <c r="H330" s="192"/>
      <c r="I330" s="193"/>
      <c r="J330" s="194"/>
    </row>
    <row r="331" spans="6:10" s="137" customFormat="1" ht="15.75" x14ac:dyDescent="0.25">
      <c r="F331" s="173"/>
      <c r="G331" s="192"/>
      <c r="H331" s="192"/>
      <c r="I331" s="193"/>
      <c r="J331" s="194"/>
    </row>
    <row r="332" spans="6:10" s="137" customFormat="1" ht="15.75" x14ac:dyDescent="0.25">
      <c r="F332" s="173"/>
      <c r="G332" s="192"/>
      <c r="H332" s="192"/>
      <c r="I332" s="193"/>
      <c r="J332" s="194"/>
    </row>
    <row r="333" spans="6:10" s="137" customFormat="1" ht="15.75" x14ac:dyDescent="0.25">
      <c r="F333" s="173"/>
      <c r="G333" s="192"/>
      <c r="H333" s="192"/>
      <c r="I333" s="193"/>
      <c r="J333" s="194"/>
    </row>
    <row r="334" spans="6:10" s="137" customFormat="1" ht="15.75" x14ac:dyDescent="0.25">
      <c r="F334" s="173"/>
      <c r="G334" s="192"/>
      <c r="H334" s="192"/>
      <c r="I334" s="193"/>
      <c r="J334" s="194"/>
    </row>
    <row r="335" spans="6:10" s="137" customFormat="1" ht="15.75" x14ac:dyDescent="0.25">
      <c r="F335" s="173"/>
      <c r="G335" s="192"/>
      <c r="H335" s="192"/>
      <c r="I335" s="193"/>
      <c r="J335" s="194"/>
    </row>
    <row r="336" spans="6:10" s="137" customFormat="1" ht="15.75" x14ac:dyDescent="0.25">
      <c r="F336" s="173"/>
      <c r="G336" s="192"/>
      <c r="H336" s="192"/>
      <c r="I336" s="193"/>
      <c r="J336" s="194"/>
    </row>
    <row r="337" spans="6:10" s="137" customFormat="1" ht="15.75" x14ac:dyDescent="0.25">
      <c r="F337" s="173"/>
      <c r="G337" s="192"/>
      <c r="H337" s="192"/>
      <c r="I337" s="193"/>
      <c r="J337" s="194"/>
    </row>
    <row r="338" spans="6:10" s="137" customFormat="1" ht="15.75" x14ac:dyDescent="0.25">
      <c r="F338" s="173"/>
      <c r="G338" s="192"/>
      <c r="H338" s="192"/>
      <c r="I338" s="193"/>
      <c r="J338" s="194"/>
    </row>
    <row r="339" spans="6:10" s="137" customFormat="1" ht="15.75" x14ac:dyDescent="0.25">
      <c r="F339" s="173"/>
      <c r="G339" s="192"/>
      <c r="H339" s="192"/>
      <c r="I339" s="193"/>
      <c r="J339" s="194"/>
    </row>
    <row r="340" spans="6:10" s="137" customFormat="1" ht="15.75" x14ac:dyDescent="0.25">
      <c r="F340" s="173"/>
      <c r="G340" s="192"/>
      <c r="H340" s="192"/>
      <c r="I340" s="193"/>
      <c r="J340" s="194"/>
    </row>
    <row r="341" spans="6:10" s="137" customFormat="1" ht="15.75" x14ac:dyDescent="0.25">
      <c r="F341" s="173"/>
      <c r="G341" s="192"/>
      <c r="H341" s="192"/>
      <c r="I341" s="193"/>
      <c r="J341" s="194"/>
    </row>
    <row r="342" spans="6:10" s="137" customFormat="1" ht="15.75" x14ac:dyDescent="0.25">
      <c r="F342" s="173"/>
      <c r="G342" s="192"/>
      <c r="H342" s="192"/>
      <c r="I342" s="193"/>
      <c r="J342" s="194"/>
    </row>
    <row r="343" spans="6:10" s="137" customFormat="1" ht="15.75" x14ac:dyDescent="0.25">
      <c r="F343" s="173"/>
      <c r="G343" s="192"/>
      <c r="H343" s="192"/>
      <c r="I343" s="193"/>
      <c r="J343" s="194"/>
    </row>
    <row r="344" spans="6:10" s="137" customFormat="1" ht="15.75" x14ac:dyDescent="0.25">
      <c r="F344" s="173"/>
      <c r="G344" s="192"/>
      <c r="H344" s="192"/>
      <c r="I344" s="193"/>
      <c r="J344" s="194"/>
    </row>
    <row r="345" spans="6:10" s="137" customFormat="1" ht="15.75" x14ac:dyDescent="0.25">
      <c r="F345" s="173"/>
      <c r="G345" s="192"/>
      <c r="H345" s="192"/>
      <c r="I345" s="193"/>
      <c r="J345" s="194"/>
    </row>
    <row r="346" spans="6:10" s="137" customFormat="1" ht="15.75" x14ac:dyDescent="0.25">
      <c r="F346" s="173"/>
      <c r="G346" s="192"/>
      <c r="H346" s="192"/>
      <c r="I346" s="193"/>
      <c r="J346" s="194"/>
    </row>
    <row r="347" spans="6:10" s="137" customFormat="1" ht="15.75" x14ac:dyDescent="0.25">
      <c r="F347" s="173"/>
      <c r="G347" s="192"/>
      <c r="H347" s="192"/>
      <c r="I347" s="193"/>
      <c r="J347" s="194"/>
    </row>
    <row r="348" spans="6:10" s="137" customFormat="1" ht="15.75" x14ac:dyDescent="0.25">
      <c r="F348" s="173"/>
      <c r="G348" s="192"/>
      <c r="H348" s="192"/>
      <c r="I348" s="193"/>
      <c r="J348" s="194"/>
    </row>
    <row r="349" spans="6:10" s="137" customFormat="1" ht="15.75" x14ac:dyDescent="0.25">
      <c r="F349" s="173"/>
      <c r="G349" s="192"/>
      <c r="H349" s="192"/>
      <c r="I349" s="193"/>
      <c r="J349" s="194"/>
    </row>
    <row r="350" spans="6:10" s="137" customFormat="1" ht="15.75" x14ac:dyDescent="0.25">
      <c r="F350" s="173"/>
      <c r="G350" s="192"/>
      <c r="H350" s="192"/>
      <c r="I350" s="193"/>
      <c r="J350" s="194"/>
    </row>
    <row r="351" spans="6:10" s="137" customFormat="1" ht="15.75" x14ac:dyDescent="0.25">
      <c r="F351" s="173"/>
      <c r="G351" s="192"/>
      <c r="H351" s="192"/>
      <c r="I351" s="193"/>
      <c r="J351" s="194"/>
    </row>
    <row r="352" spans="6:10" s="137" customFormat="1" ht="15.75" x14ac:dyDescent="0.25">
      <c r="F352" s="173"/>
      <c r="G352" s="192"/>
      <c r="H352" s="192"/>
      <c r="I352" s="193"/>
      <c r="J352" s="194"/>
    </row>
    <row r="353" spans="6:10" s="137" customFormat="1" ht="15.75" x14ac:dyDescent="0.25">
      <c r="F353" s="173"/>
      <c r="G353" s="192"/>
      <c r="H353" s="192"/>
      <c r="I353" s="193"/>
      <c r="J353" s="194"/>
    </row>
    <row r="354" spans="6:10" s="137" customFormat="1" ht="15.75" x14ac:dyDescent="0.25">
      <c r="F354" s="173"/>
      <c r="G354" s="192"/>
      <c r="H354" s="192"/>
      <c r="I354" s="193"/>
      <c r="J354" s="194"/>
    </row>
    <row r="355" spans="6:10" s="137" customFormat="1" ht="15.75" x14ac:dyDescent="0.25">
      <c r="F355" s="173"/>
      <c r="G355" s="192"/>
      <c r="H355" s="192"/>
      <c r="I355" s="193"/>
      <c r="J355" s="194"/>
    </row>
    <row r="356" spans="6:10" s="137" customFormat="1" ht="15.75" x14ac:dyDescent="0.25">
      <c r="F356" s="173"/>
      <c r="G356" s="192"/>
      <c r="H356" s="192"/>
      <c r="I356" s="193"/>
      <c r="J356" s="194"/>
    </row>
    <row r="357" spans="6:10" s="137" customFormat="1" ht="15.75" x14ac:dyDescent="0.25">
      <c r="F357" s="173"/>
      <c r="G357" s="192"/>
      <c r="H357" s="192"/>
      <c r="I357" s="193"/>
      <c r="J357" s="194"/>
    </row>
    <row r="358" spans="6:10" s="137" customFormat="1" ht="15.75" x14ac:dyDescent="0.25">
      <c r="F358" s="173"/>
      <c r="G358" s="192"/>
      <c r="H358" s="192"/>
      <c r="I358" s="193"/>
      <c r="J358" s="194"/>
    </row>
    <row r="359" spans="6:10" s="137" customFormat="1" ht="15.75" x14ac:dyDescent="0.25">
      <c r="F359" s="173"/>
      <c r="G359" s="192"/>
      <c r="H359" s="192"/>
      <c r="I359" s="193"/>
      <c r="J359" s="194"/>
    </row>
    <row r="360" spans="6:10" s="137" customFormat="1" ht="15.75" x14ac:dyDescent="0.25">
      <c r="F360" s="173"/>
      <c r="G360" s="192"/>
      <c r="H360" s="192"/>
      <c r="I360" s="193"/>
      <c r="J360" s="194"/>
    </row>
    <row r="361" spans="6:10" s="137" customFormat="1" ht="15.75" x14ac:dyDescent="0.25">
      <c r="F361" s="173"/>
      <c r="G361" s="192"/>
      <c r="H361" s="192"/>
      <c r="I361" s="193"/>
      <c r="J361" s="194"/>
    </row>
    <row r="362" spans="6:10" s="137" customFormat="1" ht="15.75" x14ac:dyDescent="0.25">
      <c r="F362" s="173"/>
      <c r="G362" s="192"/>
      <c r="H362" s="192"/>
      <c r="I362" s="193"/>
      <c r="J362" s="194"/>
    </row>
    <row r="363" spans="6:10" s="137" customFormat="1" ht="15.75" x14ac:dyDescent="0.25">
      <c r="F363" s="173"/>
      <c r="G363" s="192"/>
      <c r="H363" s="192"/>
      <c r="I363" s="193"/>
      <c r="J363" s="194"/>
    </row>
    <row r="364" spans="6:10" s="137" customFormat="1" ht="15.75" x14ac:dyDescent="0.25">
      <c r="F364" s="173"/>
      <c r="G364" s="192"/>
      <c r="H364" s="192"/>
      <c r="I364" s="193"/>
      <c r="J364" s="194"/>
    </row>
    <row r="365" spans="6:10" s="137" customFormat="1" ht="15.75" x14ac:dyDescent="0.25">
      <c r="F365" s="173"/>
      <c r="G365" s="192"/>
      <c r="H365" s="192"/>
      <c r="I365" s="193"/>
      <c r="J365" s="194"/>
    </row>
    <row r="366" spans="6:10" s="137" customFormat="1" ht="15.75" x14ac:dyDescent="0.25">
      <c r="F366" s="173"/>
      <c r="G366" s="192"/>
      <c r="H366" s="192"/>
      <c r="I366" s="193"/>
      <c r="J366" s="194"/>
    </row>
    <row r="367" spans="6:10" s="137" customFormat="1" ht="15.75" x14ac:dyDescent="0.25">
      <c r="F367" s="173"/>
      <c r="G367" s="192"/>
      <c r="H367" s="192"/>
      <c r="I367" s="193"/>
      <c r="J367" s="194"/>
    </row>
    <row r="368" spans="6:10" s="137" customFormat="1" ht="15.75" x14ac:dyDescent="0.25">
      <c r="F368" s="173"/>
      <c r="G368" s="192"/>
      <c r="H368" s="192"/>
      <c r="I368" s="193"/>
      <c r="J368" s="194"/>
    </row>
    <row r="369" spans="6:10" s="137" customFormat="1" ht="15.75" x14ac:dyDescent="0.25">
      <c r="F369" s="173"/>
      <c r="G369" s="192"/>
      <c r="H369" s="192"/>
      <c r="I369" s="193"/>
      <c r="J369" s="194"/>
    </row>
    <row r="370" spans="6:10" s="137" customFormat="1" ht="15.75" x14ac:dyDescent="0.25">
      <c r="F370" s="173"/>
      <c r="G370" s="192"/>
      <c r="H370" s="192"/>
      <c r="I370" s="193"/>
      <c r="J370" s="194"/>
    </row>
    <row r="371" spans="6:10" s="137" customFormat="1" ht="15.75" x14ac:dyDescent="0.25">
      <c r="F371" s="173"/>
      <c r="G371" s="192"/>
      <c r="H371" s="192"/>
      <c r="I371" s="193"/>
      <c r="J371" s="194"/>
    </row>
    <row r="372" spans="6:10" s="137" customFormat="1" ht="15.75" x14ac:dyDescent="0.25">
      <c r="F372" s="173"/>
      <c r="G372" s="192"/>
      <c r="H372" s="192"/>
      <c r="I372" s="193"/>
      <c r="J372" s="194"/>
    </row>
    <row r="373" spans="6:10" s="137" customFormat="1" ht="15.75" x14ac:dyDescent="0.25">
      <c r="F373" s="173"/>
      <c r="G373" s="192"/>
      <c r="H373" s="192"/>
      <c r="I373" s="193"/>
      <c r="J373" s="194"/>
    </row>
    <row r="374" spans="6:10" s="137" customFormat="1" ht="15.75" x14ac:dyDescent="0.25">
      <c r="F374" s="173"/>
      <c r="G374" s="192"/>
      <c r="H374" s="192"/>
      <c r="I374" s="193"/>
      <c r="J374" s="194"/>
    </row>
    <row r="375" spans="6:10" s="137" customFormat="1" ht="15.75" x14ac:dyDescent="0.25">
      <c r="F375" s="173"/>
      <c r="G375" s="192"/>
      <c r="H375" s="192"/>
      <c r="I375" s="193"/>
      <c r="J375" s="194"/>
    </row>
    <row r="376" spans="6:10" s="137" customFormat="1" ht="15.75" x14ac:dyDescent="0.25">
      <c r="F376" s="173"/>
      <c r="G376" s="192"/>
      <c r="H376" s="192"/>
      <c r="I376" s="193"/>
      <c r="J376" s="194"/>
    </row>
    <row r="377" spans="6:10" s="137" customFormat="1" ht="15.75" x14ac:dyDescent="0.25">
      <c r="F377" s="173"/>
      <c r="G377" s="192"/>
      <c r="H377" s="192"/>
      <c r="I377" s="193"/>
      <c r="J377" s="194"/>
    </row>
    <row r="378" spans="6:10" s="137" customFormat="1" ht="15.75" x14ac:dyDescent="0.25">
      <c r="F378" s="173"/>
      <c r="G378" s="192"/>
      <c r="H378" s="192"/>
      <c r="I378" s="193"/>
      <c r="J378" s="194"/>
    </row>
    <row r="379" spans="6:10" s="137" customFormat="1" ht="15.75" x14ac:dyDescent="0.25">
      <c r="F379" s="173"/>
      <c r="G379" s="192"/>
      <c r="H379" s="192"/>
      <c r="I379" s="193"/>
      <c r="J379" s="194"/>
    </row>
    <row r="380" spans="6:10" s="137" customFormat="1" ht="15.75" x14ac:dyDescent="0.25">
      <c r="F380" s="173"/>
      <c r="G380" s="192"/>
      <c r="H380" s="192"/>
      <c r="I380" s="193"/>
      <c r="J380" s="194"/>
    </row>
    <row r="381" spans="6:10" s="137" customFormat="1" ht="15.75" x14ac:dyDescent="0.25">
      <c r="F381" s="173"/>
      <c r="G381" s="192"/>
      <c r="H381" s="192"/>
      <c r="I381" s="193"/>
      <c r="J381" s="194"/>
    </row>
    <row r="382" spans="6:10" s="137" customFormat="1" ht="15.75" x14ac:dyDescent="0.25">
      <c r="F382" s="173"/>
      <c r="G382" s="192"/>
      <c r="H382" s="192"/>
      <c r="I382" s="193"/>
      <c r="J382" s="194"/>
    </row>
    <row r="383" spans="6:10" s="137" customFormat="1" ht="15.75" x14ac:dyDescent="0.25">
      <c r="F383" s="173"/>
      <c r="G383" s="192"/>
      <c r="H383" s="192"/>
      <c r="I383" s="193"/>
      <c r="J383" s="194"/>
    </row>
    <row r="384" spans="6:10" s="137" customFormat="1" ht="15.75" x14ac:dyDescent="0.25">
      <c r="F384" s="173"/>
      <c r="G384" s="192"/>
      <c r="H384" s="192"/>
      <c r="I384" s="193"/>
      <c r="J384" s="194"/>
    </row>
    <row r="385" spans="6:10" s="137" customFormat="1" ht="15.75" x14ac:dyDescent="0.25">
      <c r="F385" s="173"/>
      <c r="G385" s="192"/>
      <c r="H385" s="192"/>
      <c r="I385" s="193"/>
      <c r="J385" s="194"/>
    </row>
    <row r="386" spans="6:10" s="137" customFormat="1" ht="15.75" x14ac:dyDescent="0.25">
      <c r="F386" s="173"/>
      <c r="G386" s="192"/>
      <c r="H386" s="192"/>
      <c r="I386" s="193"/>
      <c r="J386" s="194"/>
    </row>
    <row r="387" spans="6:10" s="137" customFormat="1" ht="15.75" x14ac:dyDescent="0.25">
      <c r="F387" s="173"/>
      <c r="G387" s="192"/>
      <c r="H387" s="192"/>
      <c r="I387" s="193"/>
      <c r="J387" s="194"/>
    </row>
    <row r="388" spans="6:10" s="137" customFormat="1" ht="15.75" x14ac:dyDescent="0.25">
      <c r="F388" s="173"/>
      <c r="G388" s="192"/>
      <c r="H388" s="192"/>
      <c r="I388" s="193"/>
      <c r="J388" s="194"/>
    </row>
    <row r="389" spans="6:10" s="137" customFormat="1" ht="15.75" x14ac:dyDescent="0.25">
      <c r="F389" s="173"/>
      <c r="G389" s="192"/>
      <c r="H389" s="192"/>
      <c r="I389" s="193"/>
      <c r="J389" s="194"/>
    </row>
    <row r="390" spans="6:10" s="137" customFormat="1" ht="15.75" x14ac:dyDescent="0.25">
      <c r="F390" s="173"/>
      <c r="G390" s="192"/>
      <c r="H390" s="192"/>
      <c r="I390" s="193"/>
      <c r="J390" s="194"/>
    </row>
    <row r="391" spans="6:10" s="137" customFormat="1" ht="15.75" x14ac:dyDescent="0.25">
      <c r="F391" s="173"/>
      <c r="G391" s="192"/>
      <c r="H391" s="192"/>
      <c r="I391" s="193"/>
      <c r="J391" s="194"/>
    </row>
    <row r="392" spans="6:10" s="137" customFormat="1" ht="15.75" x14ac:dyDescent="0.25">
      <c r="F392" s="173"/>
      <c r="G392" s="192"/>
      <c r="H392" s="192"/>
      <c r="I392" s="193"/>
      <c r="J392" s="194"/>
    </row>
    <row r="393" spans="6:10" s="137" customFormat="1" ht="15.75" x14ac:dyDescent="0.25">
      <c r="F393" s="173"/>
      <c r="G393" s="192"/>
      <c r="H393" s="192"/>
      <c r="I393" s="193"/>
      <c r="J393" s="194"/>
    </row>
    <row r="394" spans="6:10" s="137" customFormat="1" ht="15.75" x14ac:dyDescent="0.25">
      <c r="F394" s="173"/>
      <c r="G394" s="192"/>
      <c r="H394" s="192"/>
      <c r="I394" s="193"/>
      <c r="J394" s="194"/>
    </row>
    <row r="395" spans="6:10" s="137" customFormat="1" ht="15.75" x14ac:dyDescent="0.25">
      <c r="F395" s="173"/>
      <c r="G395" s="192"/>
      <c r="H395" s="192"/>
      <c r="I395" s="193"/>
      <c r="J395" s="194"/>
    </row>
    <row r="396" spans="6:10" s="137" customFormat="1" ht="15.75" x14ac:dyDescent="0.25">
      <c r="F396" s="173"/>
      <c r="G396" s="192"/>
      <c r="H396" s="192"/>
      <c r="I396" s="193"/>
      <c r="J396" s="194"/>
    </row>
    <row r="397" spans="6:10" s="137" customFormat="1" ht="15.75" x14ac:dyDescent="0.25">
      <c r="F397" s="173"/>
      <c r="G397" s="192"/>
      <c r="H397" s="192"/>
      <c r="I397" s="193"/>
      <c r="J397" s="194"/>
    </row>
    <row r="398" spans="6:10" s="137" customFormat="1" ht="15.75" x14ac:dyDescent="0.25">
      <c r="F398" s="173"/>
      <c r="G398" s="192"/>
      <c r="H398" s="192"/>
      <c r="I398" s="193"/>
      <c r="J398" s="194"/>
    </row>
    <row r="399" spans="6:10" s="137" customFormat="1" ht="15.75" x14ac:dyDescent="0.25">
      <c r="F399" s="173"/>
      <c r="G399" s="192"/>
      <c r="H399" s="192"/>
      <c r="I399" s="193"/>
      <c r="J399" s="194"/>
    </row>
    <row r="400" spans="6:10" s="137" customFormat="1" ht="15.75" x14ac:dyDescent="0.25">
      <c r="F400" s="173"/>
      <c r="G400" s="192"/>
      <c r="H400" s="192"/>
      <c r="I400" s="193"/>
      <c r="J400" s="194"/>
    </row>
    <row r="401" spans="6:10" s="137" customFormat="1" ht="15.75" x14ac:dyDescent="0.25">
      <c r="F401" s="173"/>
      <c r="G401" s="192"/>
      <c r="H401" s="192"/>
      <c r="I401" s="193"/>
      <c r="J401" s="194"/>
    </row>
    <row r="402" spans="6:10" s="137" customFormat="1" ht="15.75" x14ac:dyDescent="0.25">
      <c r="F402" s="173"/>
      <c r="G402" s="192"/>
      <c r="H402" s="192"/>
      <c r="I402" s="193"/>
      <c r="J402" s="194"/>
    </row>
    <row r="403" spans="6:10" s="137" customFormat="1" ht="15.75" x14ac:dyDescent="0.25">
      <c r="F403" s="173"/>
      <c r="G403" s="192"/>
      <c r="H403" s="192"/>
      <c r="I403" s="193"/>
      <c r="J403" s="194"/>
    </row>
    <row r="404" spans="6:10" s="137" customFormat="1" ht="15.75" x14ac:dyDescent="0.25">
      <c r="F404" s="173"/>
      <c r="G404" s="192"/>
      <c r="H404" s="192"/>
      <c r="I404" s="193"/>
      <c r="J404" s="194"/>
    </row>
    <row r="405" spans="6:10" s="137" customFormat="1" ht="15.75" x14ac:dyDescent="0.25">
      <c r="F405" s="173"/>
      <c r="G405" s="192"/>
      <c r="H405" s="192"/>
      <c r="I405" s="193"/>
      <c r="J405" s="194"/>
    </row>
    <row r="406" spans="6:10" s="137" customFormat="1" ht="15.75" x14ac:dyDescent="0.25">
      <c r="F406" s="173"/>
      <c r="G406" s="192"/>
      <c r="H406" s="192"/>
      <c r="I406" s="193"/>
      <c r="J406" s="194"/>
    </row>
    <row r="407" spans="6:10" s="137" customFormat="1" ht="15.75" x14ac:dyDescent="0.25">
      <c r="F407" s="173"/>
      <c r="G407" s="192"/>
      <c r="H407" s="192"/>
      <c r="I407" s="193"/>
      <c r="J407" s="194"/>
    </row>
    <row r="408" spans="6:10" s="137" customFormat="1" ht="15.75" x14ac:dyDescent="0.25">
      <c r="F408" s="173"/>
      <c r="G408" s="192"/>
      <c r="H408" s="192"/>
      <c r="I408" s="193"/>
      <c r="J408" s="194"/>
    </row>
    <row r="409" spans="6:10" s="137" customFormat="1" ht="15.75" x14ac:dyDescent="0.25">
      <c r="F409" s="173"/>
      <c r="G409" s="192"/>
      <c r="H409" s="192"/>
      <c r="I409" s="193"/>
      <c r="J409" s="194"/>
    </row>
    <row r="410" spans="6:10" s="137" customFormat="1" ht="15.75" x14ac:dyDescent="0.25">
      <c r="F410" s="173"/>
      <c r="G410" s="192"/>
      <c r="H410" s="192"/>
      <c r="I410" s="193"/>
      <c r="J410" s="194"/>
    </row>
    <row r="411" spans="6:10" s="137" customFormat="1" ht="15.75" x14ac:dyDescent="0.25">
      <c r="F411" s="173"/>
      <c r="G411" s="192"/>
      <c r="H411" s="192"/>
      <c r="I411" s="193"/>
      <c r="J411" s="194"/>
    </row>
    <row r="412" spans="6:10" s="137" customFormat="1" ht="15.75" x14ac:dyDescent="0.25">
      <c r="F412" s="173"/>
      <c r="G412" s="192"/>
      <c r="H412" s="192"/>
      <c r="I412" s="193"/>
      <c r="J412" s="194"/>
    </row>
    <row r="413" spans="6:10" s="137" customFormat="1" ht="15.75" x14ac:dyDescent="0.25">
      <c r="F413" s="173"/>
      <c r="G413" s="192"/>
      <c r="H413" s="192"/>
      <c r="I413" s="193"/>
      <c r="J413" s="194"/>
    </row>
    <row r="414" spans="6:10" s="137" customFormat="1" ht="15.75" x14ac:dyDescent="0.25">
      <c r="F414" s="173"/>
      <c r="G414" s="192"/>
      <c r="H414" s="192"/>
      <c r="I414" s="193"/>
      <c r="J414" s="194"/>
    </row>
    <row r="415" spans="6:10" s="137" customFormat="1" ht="15.75" x14ac:dyDescent="0.25">
      <c r="F415" s="173"/>
      <c r="G415" s="192"/>
      <c r="H415" s="192"/>
      <c r="I415" s="193"/>
      <c r="J415" s="194"/>
    </row>
    <row r="416" spans="6:10" s="137" customFormat="1" ht="15.75" x14ac:dyDescent="0.25">
      <c r="F416" s="173"/>
      <c r="G416" s="192"/>
      <c r="H416" s="192"/>
      <c r="I416" s="193"/>
      <c r="J416" s="194"/>
    </row>
    <row r="417" spans="6:10" s="137" customFormat="1" ht="15.75" x14ac:dyDescent="0.25">
      <c r="F417" s="173"/>
      <c r="G417" s="192"/>
      <c r="H417" s="192"/>
      <c r="I417" s="193"/>
      <c r="J417" s="194"/>
    </row>
    <row r="418" spans="6:10" s="137" customFormat="1" ht="15.75" x14ac:dyDescent="0.25">
      <c r="F418" s="173"/>
      <c r="G418" s="192"/>
      <c r="H418" s="192"/>
      <c r="I418" s="193"/>
      <c r="J418" s="194"/>
    </row>
    <row r="419" spans="6:10" s="137" customFormat="1" ht="15.75" x14ac:dyDescent="0.25">
      <c r="F419" s="173"/>
      <c r="G419" s="192"/>
      <c r="H419" s="192"/>
      <c r="I419" s="193"/>
      <c r="J419" s="194"/>
    </row>
    <row r="420" spans="6:10" s="137" customFormat="1" ht="15.75" x14ac:dyDescent="0.25">
      <c r="F420" s="173"/>
      <c r="G420" s="192"/>
      <c r="H420" s="192"/>
      <c r="I420" s="193"/>
      <c r="J420" s="194"/>
    </row>
    <row r="421" spans="6:10" s="137" customFormat="1" ht="15.75" x14ac:dyDescent="0.25">
      <c r="F421" s="173"/>
      <c r="G421" s="192"/>
      <c r="H421" s="192"/>
      <c r="I421" s="193"/>
      <c r="J421" s="194"/>
    </row>
    <row r="422" spans="6:10" s="137" customFormat="1" ht="15.75" x14ac:dyDescent="0.25">
      <c r="F422" s="173"/>
      <c r="G422" s="192"/>
      <c r="H422" s="192"/>
      <c r="I422" s="193"/>
      <c r="J422" s="194"/>
    </row>
    <row r="423" spans="6:10" s="137" customFormat="1" ht="15.75" x14ac:dyDescent="0.25">
      <c r="F423" s="173"/>
      <c r="G423" s="192"/>
      <c r="H423" s="192"/>
      <c r="I423" s="193"/>
      <c r="J423" s="194"/>
    </row>
    <row r="424" spans="6:10" s="137" customFormat="1" ht="15.75" x14ac:dyDescent="0.25">
      <c r="F424" s="173"/>
      <c r="G424" s="192"/>
      <c r="H424" s="192"/>
      <c r="I424" s="193"/>
      <c r="J424" s="194"/>
    </row>
    <row r="425" spans="6:10" s="137" customFormat="1" ht="15.75" x14ac:dyDescent="0.25">
      <c r="F425" s="173"/>
      <c r="G425" s="192"/>
      <c r="H425" s="192"/>
      <c r="I425" s="193"/>
      <c r="J425" s="194"/>
    </row>
    <row r="426" spans="6:10" s="137" customFormat="1" ht="15.75" x14ac:dyDescent="0.25">
      <c r="F426" s="173"/>
      <c r="G426" s="192"/>
      <c r="H426" s="192"/>
      <c r="I426" s="193"/>
      <c r="J426" s="194"/>
    </row>
    <row r="427" spans="6:10" s="137" customFormat="1" ht="15.75" x14ac:dyDescent="0.25">
      <c r="F427" s="173"/>
      <c r="G427" s="192"/>
      <c r="H427" s="192"/>
      <c r="I427" s="193"/>
      <c r="J427" s="194"/>
    </row>
    <row r="428" spans="6:10" s="137" customFormat="1" ht="15.75" x14ac:dyDescent="0.25">
      <c r="F428" s="173"/>
      <c r="G428" s="192"/>
      <c r="H428" s="192"/>
      <c r="I428" s="193"/>
      <c r="J428" s="194"/>
    </row>
    <row r="429" spans="6:10" s="137" customFormat="1" ht="15.75" x14ac:dyDescent="0.25">
      <c r="F429" s="173"/>
      <c r="G429" s="192"/>
      <c r="H429" s="192"/>
      <c r="I429" s="193"/>
      <c r="J429" s="194"/>
    </row>
    <row r="430" spans="6:10" s="137" customFormat="1" ht="15.75" x14ac:dyDescent="0.25">
      <c r="F430" s="173"/>
      <c r="G430" s="192"/>
      <c r="H430" s="192"/>
      <c r="I430" s="193"/>
      <c r="J430" s="194"/>
    </row>
    <row r="431" spans="6:10" s="137" customFormat="1" ht="15.75" x14ac:dyDescent="0.25">
      <c r="F431" s="173"/>
      <c r="G431" s="192"/>
      <c r="H431" s="192"/>
      <c r="I431" s="193"/>
      <c r="J431" s="194"/>
    </row>
    <row r="432" spans="6:10" s="137" customFormat="1" ht="15.75" x14ac:dyDescent="0.25">
      <c r="F432" s="173"/>
      <c r="G432" s="192"/>
      <c r="H432" s="192"/>
      <c r="I432" s="193"/>
      <c r="J432" s="194"/>
    </row>
    <row r="433" spans="6:10" s="137" customFormat="1" ht="15.75" x14ac:dyDescent="0.25">
      <c r="F433" s="173"/>
      <c r="G433" s="192"/>
      <c r="H433" s="192"/>
      <c r="I433" s="193"/>
      <c r="J433" s="194"/>
    </row>
    <row r="434" spans="6:10" s="137" customFormat="1" ht="15.75" x14ac:dyDescent="0.25">
      <c r="F434" s="173"/>
      <c r="G434" s="192"/>
      <c r="H434" s="192"/>
      <c r="I434" s="193"/>
      <c r="J434" s="194"/>
    </row>
    <row r="435" spans="6:10" s="137" customFormat="1" ht="15.75" x14ac:dyDescent="0.25">
      <c r="F435" s="173"/>
      <c r="G435" s="192"/>
      <c r="H435" s="192"/>
      <c r="I435" s="193"/>
      <c r="J435" s="194"/>
    </row>
    <row r="436" spans="6:10" s="137" customFormat="1" ht="15.75" x14ac:dyDescent="0.25">
      <c r="F436" s="173"/>
      <c r="G436" s="192"/>
      <c r="H436" s="192"/>
      <c r="I436" s="193"/>
      <c r="J436" s="194"/>
    </row>
    <row r="437" spans="6:10" s="137" customFormat="1" ht="15.75" x14ac:dyDescent="0.25">
      <c r="F437" s="173"/>
      <c r="G437" s="192"/>
      <c r="H437" s="192"/>
      <c r="I437" s="193"/>
      <c r="J437" s="194"/>
    </row>
    <row r="438" spans="6:10" s="137" customFormat="1" ht="15.75" x14ac:dyDescent="0.25">
      <c r="F438" s="173"/>
      <c r="G438" s="192"/>
      <c r="H438" s="192"/>
      <c r="I438" s="193"/>
      <c r="J438" s="194"/>
    </row>
    <row r="439" spans="6:10" s="137" customFormat="1" ht="15.75" x14ac:dyDescent="0.25">
      <c r="F439" s="173"/>
      <c r="G439" s="192"/>
      <c r="H439" s="192"/>
      <c r="I439" s="193"/>
      <c r="J439" s="194"/>
    </row>
    <row r="440" spans="6:10" s="137" customFormat="1" ht="15.75" x14ac:dyDescent="0.25">
      <c r="F440" s="173"/>
      <c r="G440" s="192"/>
      <c r="H440" s="192"/>
      <c r="I440" s="193"/>
      <c r="J440" s="194"/>
    </row>
    <row r="441" spans="6:10" s="137" customFormat="1" ht="15.75" x14ac:dyDescent="0.25">
      <c r="F441" s="173"/>
      <c r="G441" s="192"/>
      <c r="H441" s="192"/>
      <c r="I441" s="193"/>
      <c r="J441" s="194"/>
    </row>
    <row r="442" spans="6:10" s="137" customFormat="1" ht="15.75" x14ac:dyDescent="0.25">
      <c r="F442" s="173"/>
      <c r="G442" s="192"/>
      <c r="H442" s="192"/>
      <c r="I442" s="193"/>
      <c r="J442" s="194"/>
    </row>
    <row r="443" spans="6:10" s="137" customFormat="1" ht="15.75" x14ac:dyDescent="0.25">
      <c r="F443" s="173"/>
      <c r="G443" s="192"/>
      <c r="H443" s="192"/>
      <c r="I443" s="193"/>
      <c r="J443" s="194"/>
    </row>
    <row r="444" spans="6:10" s="137" customFormat="1" ht="15.75" x14ac:dyDescent="0.25">
      <c r="F444" s="173"/>
      <c r="G444" s="192"/>
      <c r="H444" s="192"/>
      <c r="I444" s="193"/>
      <c r="J444" s="194"/>
    </row>
    <row r="445" spans="6:10" s="137" customFormat="1" ht="15.75" x14ac:dyDescent="0.25">
      <c r="F445" s="173"/>
      <c r="G445" s="192"/>
      <c r="H445" s="192"/>
      <c r="I445" s="193"/>
      <c r="J445" s="194"/>
    </row>
    <row r="446" spans="6:10" s="137" customFormat="1" ht="15.75" x14ac:dyDescent="0.25">
      <c r="F446" s="173"/>
      <c r="G446" s="192"/>
      <c r="H446" s="192"/>
      <c r="I446" s="193"/>
      <c r="J446" s="194"/>
    </row>
    <row r="447" spans="6:10" s="137" customFormat="1" ht="15.75" x14ac:dyDescent="0.25">
      <c r="F447" s="173"/>
      <c r="G447" s="192"/>
      <c r="H447" s="192"/>
      <c r="I447" s="193"/>
      <c r="J447" s="194"/>
    </row>
    <row r="448" spans="6:10" s="137" customFormat="1" ht="15.75" x14ac:dyDescent="0.25">
      <c r="F448" s="173"/>
      <c r="G448" s="192"/>
      <c r="H448" s="192"/>
      <c r="I448" s="193"/>
      <c r="J448" s="194"/>
    </row>
    <row r="449" spans="1:10" ht="15.75" x14ac:dyDescent="0.25">
      <c r="A449" s="137"/>
      <c r="B449" s="137"/>
      <c r="F449" s="173"/>
      <c r="G449" s="192"/>
      <c r="H449" s="192"/>
      <c r="I449" s="193"/>
      <c r="J449" s="194"/>
    </row>
    <row r="450" spans="1:10" ht="15.75" x14ac:dyDescent="0.25">
      <c r="A450" s="137"/>
      <c r="B450" s="137"/>
      <c r="F450" s="173"/>
      <c r="G450" s="192"/>
      <c r="H450" s="192"/>
      <c r="I450" s="193"/>
      <c r="J450" s="194"/>
    </row>
    <row r="451" spans="1:10" ht="15.75" x14ac:dyDescent="0.25">
      <c r="A451" s="137"/>
      <c r="B451" s="137"/>
      <c r="F451" s="173"/>
      <c r="G451" s="192"/>
      <c r="H451" s="192"/>
      <c r="I451" s="193"/>
      <c r="J451" s="194"/>
    </row>
    <row r="452" spans="1:10" ht="15.75" x14ac:dyDescent="0.25">
      <c r="A452" s="137"/>
      <c r="B452" s="137"/>
      <c r="F452" s="173"/>
      <c r="G452" s="192"/>
      <c r="H452" s="192"/>
      <c r="I452" s="193"/>
      <c r="J452" s="194"/>
    </row>
    <row r="453" spans="1:10" ht="15.75" x14ac:dyDescent="0.25">
      <c r="A453" s="137"/>
      <c r="B453" s="137"/>
      <c r="F453" s="173"/>
      <c r="G453" s="192"/>
      <c r="H453" s="192"/>
      <c r="I453" s="193"/>
      <c r="J453" s="194"/>
    </row>
    <row r="454" spans="1:10" ht="15.75" x14ac:dyDescent="0.25">
      <c r="A454" s="137"/>
      <c r="B454" s="137"/>
      <c r="F454" s="173"/>
      <c r="G454" s="192"/>
      <c r="H454" s="192"/>
      <c r="I454" s="193"/>
      <c r="J454" s="194"/>
    </row>
    <row r="455" spans="1:10" ht="15.75" x14ac:dyDescent="0.25">
      <c r="A455" s="137"/>
      <c r="B455" s="137"/>
      <c r="F455" s="173"/>
      <c r="G455" s="192"/>
      <c r="H455" s="192"/>
      <c r="I455" s="193"/>
      <c r="J455" s="194"/>
    </row>
    <row r="456" spans="1:10" ht="15.75" x14ac:dyDescent="0.25">
      <c r="A456" s="137"/>
      <c r="B456" s="137"/>
      <c r="F456" s="173"/>
      <c r="G456" s="192"/>
      <c r="H456" s="192"/>
      <c r="I456" s="193"/>
      <c r="J456" s="194"/>
    </row>
    <row r="457" spans="1:10" ht="15.75" x14ac:dyDescent="0.25">
      <c r="A457" s="137"/>
      <c r="B457" s="137"/>
      <c r="F457" s="173"/>
      <c r="G457" s="192"/>
      <c r="H457" s="192"/>
      <c r="I457" s="193"/>
      <c r="J457" s="194"/>
    </row>
    <row r="458" spans="1:10" ht="15.75" x14ac:dyDescent="0.25">
      <c r="A458" s="137"/>
      <c r="B458" s="137"/>
      <c r="F458" s="173"/>
      <c r="G458" s="192"/>
      <c r="H458" s="192"/>
      <c r="I458" s="193"/>
      <c r="J458" s="194"/>
    </row>
    <row r="459" spans="1:10" ht="48.75" customHeight="1" x14ac:dyDescent="0.25">
      <c r="A459" s="137"/>
      <c r="B459" s="137"/>
      <c r="F459" s="173"/>
      <c r="G459" s="192"/>
      <c r="H459" s="192"/>
      <c r="I459" s="193"/>
      <c r="J459" s="194"/>
    </row>
  </sheetData>
  <mergeCells count="16390">
    <mergeCell ref="AI7:AJ7"/>
    <mergeCell ref="AK7:AL7"/>
    <mergeCell ref="AM7:AN7"/>
    <mergeCell ref="AO7:AP7"/>
    <mergeCell ref="AQ7:AR7"/>
    <mergeCell ref="AS7:AT7"/>
    <mergeCell ref="W7:X7"/>
    <mergeCell ref="Y7:Z7"/>
    <mergeCell ref="AA7:AB7"/>
    <mergeCell ref="AC7:AD7"/>
    <mergeCell ref="AE7:AF7"/>
    <mergeCell ref="AG7:AH7"/>
    <mergeCell ref="K7:L7"/>
    <mergeCell ref="M7:N7"/>
    <mergeCell ref="O7:P7"/>
    <mergeCell ref="Q7:R7"/>
    <mergeCell ref="S7:T7"/>
    <mergeCell ref="U7:V7"/>
    <mergeCell ref="A4:J4"/>
    <mergeCell ref="A5:J5"/>
    <mergeCell ref="A6:J6"/>
    <mergeCell ref="A7:B7"/>
    <mergeCell ref="C7:D7"/>
    <mergeCell ref="E7:F7"/>
    <mergeCell ref="G7:H7"/>
    <mergeCell ref="I7:J7"/>
    <mergeCell ref="DC7:DD7"/>
    <mergeCell ref="DE7:DF7"/>
    <mergeCell ref="DG7:DH7"/>
    <mergeCell ref="DI7:DJ7"/>
    <mergeCell ref="DK7:DL7"/>
    <mergeCell ref="DM7:DN7"/>
    <mergeCell ref="CQ7:CR7"/>
    <mergeCell ref="CS7:CT7"/>
    <mergeCell ref="CU7:CV7"/>
    <mergeCell ref="CW7:CX7"/>
    <mergeCell ref="CY7:CZ7"/>
    <mergeCell ref="DA7:DB7"/>
    <mergeCell ref="CE7:CF7"/>
    <mergeCell ref="CG7:CH7"/>
    <mergeCell ref="CI7:CJ7"/>
    <mergeCell ref="CK7:CL7"/>
    <mergeCell ref="CM7:CN7"/>
    <mergeCell ref="CO7:CP7"/>
    <mergeCell ref="BS7:BT7"/>
    <mergeCell ref="BU7:BV7"/>
    <mergeCell ref="BW7:BX7"/>
    <mergeCell ref="BY7:BZ7"/>
    <mergeCell ref="CA7:CB7"/>
    <mergeCell ref="CC7:CD7"/>
    <mergeCell ref="BG7:BH7"/>
    <mergeCell ref="BI7:BJ7"/>
    <mergeCell ref="BK7:BL7"/>
    <mergeCell ref="BM7:BN7"/>
    <mergeCell ref="BO7:BP7"/>
    <mergeCell ref="BQ7:BR7"/>
    <mergeCell ref="AU7:AV7"/>
    <mergeCell ref="AW7:AX7"/>
    <mergeCell ref="AY7:AZ7"/>
    <mergeCell ref="BA7:BB7"/>
    <mergeCell ref="BC7:BD7"/>
    <mergeCell ref="BE7:BF7"/>
    <mergeCell ref="FW7:FX7"/>
    <mergeCell ref="FY7:FZ7"/>
    <mergeCell ref="GA7:GB7"/>
    <mergeCell ref="GC7:GD7"/>
    <mergeCell ref="GE7:GF7"/>
    <mergeCell ref="GG7:GH7"/>
    <mergeCell ref="FK7:FL7"/>
    <mergeCell ref="FM7:FN7"/>
    <mergeCell ref="FO7:FP7"/>
    <mergeCell ref="FQ7:FR7"/>
    <mergeCell ref="FS7:FT7"/>
    <mergeCell ref="FU7:FV7"/>
    <mergeCell ref="EY7:EZ7"/>
    <mergeCell ref="FA7:FB7"/>
    <mergeCell ref="FC7:FD7"/>
    <mergeCell ref="FE7:FF7"/>
    <mergeCell ref="FG7:FH7"/>
    <mergeCell ref="FI7:FJ7"/>
    <mergeCell ref="EM7:EN7"/>
    <mergeCell ref="EO7:EP7"/>
    <mergeCell ref="EQ7:ER7"/>
    <mergeCell ref="ES7:ET7"/>
    <mergeCell ref="EU7:EV7"/>
    <mergeCell ref="EW7:EX7"/>
    <mergeCell ref="EA7:EB7"/>
    <mergeCell ref="EC7:ED7"/>
    <mergeCell ref="EE7:EF7"/>
    <mergeCell ref="EG7:EH7"/>
    <mergeCell ref="EI7:EJ7"/>
    <mergeCell ref="EK7:EL7"/>
    <mergeCell ref="DO7:DP7"/>
    <mergeCell ref="DQ7:DR7"/>
    <mergeCell ref="DS7:DT7"/>
    <mergeCell ref="DU7:DV7"/>
    <mergeCell ref="DW7:DX7"/>
    <mergeCell ref="DY7:DZ7"/>
    <mergeCell ref="IQ7:IR7"/>
    <mergeCell ref="IS7:IT7"/>
    <mergeCell ref="IU7:IV7"/>
    <mergeCell ref="IW7:IX7"/>
    <mergeCell ref="IY7:IZ7"/>
    <mergeCell ref="JA7:JB7"/>
    <mergeCell ref="IE7:IF7"/>
    <mergeCell ref="IG7:IH7"/>
    <mergeCell ref="II7:IJ7"/>
    <mergeCell ref="IK7:IL7"/>
    <mergeCell ref="IM7:IN7"/>
    <mergeCell ref="IO7:IP7"/>
    <mergeCell ref="HS7:HT7"/>
    <mergeCell ref="HU7:HV7"/>
    <mergeCell ref="HW7:HX7"/>
    <mergeCell ref="HY7:HZ7"/>
    <mergeCell ref="IA7:IB7"/>
    <mergeCell ref="IC7:ID7"/>
    <mergeCell ref="HG7:HH7"/>
    <mergeCell ref="HI7:HJ7"/>
    <mergeCell ref="HK7:HL7"/>
    <mergeCell ref="HM7:HN7"/>
    <mergeCell ref="HO7:HP7"/>
    <mergeCell ref="HQ7:HR7"/>
    <mergeCell ref="GU7:GV7"/>
    <mergeCell ref="GW7:GX7"/>
    <mergeCell ref="GY7:GZ7"/>
    <mergeCell ref="HA7:HB7"/>
    <mergeCell ref="HC7:HD7"/>
    <mergeCell ref="HE7:HF7"/>
    <mergeCell ref="GI7:GJ7"/>
    <mergeCell ref="GK7:GL7"/>
    <mergeCell ref="GM7:GN7"/>
    <mergeCell ref="GO7:GP7"/>
    <mergeCell ref="GQ7:GR7"/>
    <mergeCell ref="GS7:GT7"/>
    <mergeCell ref="LK7:LL7"/>
    <mergeCell ref="LM7:LN7"/>
    <mergeCell ref="LO7:LP7"/>
    <mergeCell ref="LQ7:LR7"/>
    <mergeCell ref="LS7:LT7"/>
    <mergeCell ref="LU7:LV7"/>
    <mergeCell ref="KY7:KZ7"/>
    <mergeCell ref="LA7:LB7"/>
    <mergeCell ref="LC7:LD7"/>
    <mergeCell ref="LE7:LF7"/>
    <mergeCell ref="LG7:LH7"/>
    <mergeCell ref="LI7:LJ7"/>
    <mergeCell ref="KM7:KN7"/>
    <mergeCell ref="KO7:KP7"/>
    <mergeCell ref="KQ7:KR7"/>
    <mergeCell ref="KS7:KT7"/>
    <mergeCell ref="KU7:KV7"/>
    <mergeCell ref="KW7:KX7"/>
    <mergeCell ref="KA7:KB7"/>
    <mergeCell ref="KC7:KD7"/>
    <mergeCell ref="KE7:KF7"/>
    <mergeCell ref="KG7:KH7"/>
    <mergeCell ref="KI7:KJ7"/>
    <mergeCell ref="KK7:KL7"/>
    <mergeCell ref="JO7:JP7"/>
    <mergeCell ref="JQ7:JR7"/>
    <mergeCell ref="JS7:JT7"/>
    <mergeCell ref="JU7:JV7"/>
    <mergeCell ref="JW7:JX7"/>
    <mergeCell ref="JY7:JZ7"/>
    <mergeCell ref="JC7:JD7"/>
    <mergeCell ref="JE7:JF7"/>
    <mergeCell ref="JG7:JH7"/>
    <mergeCell ref="JI7:JJ7"/>
    <mergeCell ref="JK7:JL7"/>
    <mergeCell ref="JM7:JN7"/>
    <mergeCell ref="OE7:OF7"/>
    <mergeCell ref="OG7:OH7"/>
    <mergeCell ref="OI7:OJ7"/>
    <mergeCell ref="OK7:OL7"/>
    <mergeCell ref="OM7:ON7"/>
    <mergeCell ref="OO7:OP7"/>
    <mergeCell ref="NS7:NT7"/>
    <mergeCell ref="NU7:NV7"/>
    <mergeCell ref="NW7:NX7"/>
    <mergeCell ref="NY7:NZ7"/>
    <mergeCell ref="OA7:OB7"/>
    <mergeCell ref="OC7:OD7"/>
    <mergeCell ref="NG7:NH7"/>
    <mergeCell ref="NI7:NJ7"/>
    <mergeCell ref="NK7:NL7"/>
    <mergeCell ref="NM7:NN7"/>
    <mergeCell ref="NO7:NP7"/>
    <mergeCell ref="NQ7:NR7"/>
    <mergeCell ref="MU7:MV7"/>
    <mergeCell ref="MW7:MX7"/>
    <mergeCell ref="MY7:MZ7"/>
    <mergeCell ref="NA7:NB7"/>
    <mergeCell ref="NC7:ND7"/>
    <mergeCell ref="NE7:NF7"/>
    <mergeCell ref="MI7:MJ7"/>
    <mergeCell ref="MK7:ML7"/>
    <mergeCell ref="MM7:MN7"/>
    <mergeCell ref="MO7:MP7"/>
    <mergeCell ref="MQ7:MR7"/>
    <mergeCell ref="MS7:MT7"/>
    <mergeCell ref="LW7:LX7"/>
    <mergeCell ref="LY7:LZ7"/>
    <mergeCell ref="MA7:MB7"/>
    <mergeCell ref="MC7:MD7"/>
    <mergeCell ref="ME7:MF7"/>
    <mergeCell ref="MG7:MH7"/>
    <mergeCell ref="QY7:QZ7"/>
    <mergeCell ref="RA7:RB7"/>
    <mergeCell ref="RC7:RD7"/>
    <mergeCell ref="RE7:RF7"/>
    <mergeCell ref="RG7:RH7"/>
    <mergeCell ref="RI7:RJ7"/>
    <mergeCell ref="QM7:QN7"/>
    <mergeCell ref="QO7:QP7"/>
    <mergeCell ref="QQ7:QR7"/>
    <mergeCell ref="QS7:QT7"/>
    <mergeCell ref="QU7:QV7"/>
    <mergeCell ref="QW7:QX7"/>
    <mergeCell ref="QA7:QB7"/>
    <mergeCell ref="QC7:QD7"/>
    <mergeCell ref="QE7:QF7"/>
    <mergeCell ref="QG7:QH7"/>
    <mergeCell ref="QI7:QJ7"/>
    <mergeCell ref="QK7:QL7"/>
    <mergeCell ref="PO7:PP7"/>
    <mergeCell ref="PQ7:PR7"/>
    <mergeCell ref="PS7:PT7"/>
    <mergeCell ref="PU7:PV7"/>
    <mergeCell ref="PW7:PX7"/>
    <mergeCell ref="PY7:PZ7"/>
    <mergeCell ref="PC7:PD7"/>
    <mergeCell ref="PE7:PF7"/>
    <mergeCell ref="PG7:PH7"/>
    <mergeCell ref="PI7:PJ7"/>
    <mergeCell ref="PK7:PL7"/>
    <mergeCell ref="PM7:PN7"/>
    <mergeCell ref="OQ7:OR7"/>
    <mergeCell ref="OS7:OT7"/>
    <mergeCell ref="OU7:OV7"/>
    <mergeCell ref="OW7:OX7"/>
    <mergeCell ref="OY7:OZ7"/>
    <mergeCell ref="PA7:PB7"/>
    <mergeCell ref="TS7:TT7"/>
    <mergeCell ref="TU7:TV7"/>
    <mergeCell ref="TW7:TX7"/>
    <mergeCell ref="TY7:TZ7"/>
    <mergeCell ref="UA7:UB7"/>
    <mergeCell ref="UC7:UD7"/>
    <mergeCell ref="TG7:TH7"/>
    <mergeCell ref="TI7:TJ7"/>
    <mergeCell ref="TK7:TL7"/>
    <mergeCell ref="TM7:TN7"/>
    <mergeCell ref="TO7:TP7"/>
    <mergeCell ref="TQ7:TR7"/>
    <mergeCell ref="SU7:SV7"/>
    <mergeCell ref="SW7:SX7"/>
    <mergeCell ref="SY7:SZ7"/>
    <mergeCell ref="TA7:TB7"/>
    <mergeCell ref="TC7:TD7"/>
    <mergeCell ref="TE7:TF7"/>
    <mergeCell ref="SI7:SJ7"/>
    <mergeCell ref="SK7:SL7"/>
    <mergeCell ref="SM7:SN7"/>
    <mergeCell ref="SO7:SP7"/>
    <mergeCell ref="SQ7:SR7"/>
    <mergeCell ref="SS7:ST7"/>
    <mergeCell ref="RW7:RX7"/>
    <mergeCell ref="RY7:RZ7"/>
    <mergeCell ref="SA7:SB7"/>
    <mergeCell ref="SC7:SD7"/>
    <mergeCell ref="SE7:SF7"/>
    <mergeCell ref="SG7:SH7"/>
    <mergeCell ref="RK7:RL7"/>
    <mergeCell ref="RM7:RN7"/>
    <mergeCell ref="RO7:RP7"/>
    <mergeCell ref="RQ7:RR7"/>
    <mergeCell ref="RS7:RT7"/>
    <mergeCell ref="RU7:RV7"/>
    <mergeCell ref="WM7:WN7"/>
    <mergeCell ref="WO7:WP7"/>
    <mergeCell ref="WQ7:WR7"/>
    <mergeCell ref="WS7:WT7"/>
    <mergeCell ref="WU7:WV7"/>
    <mergeCell ref="WW7:WX7"/>
    <mergeCell ref="WA7:WB7"/>
    <mergeCell ref="WC7:WD7"/>
    <mergeCell ref="WE7:WF7"/>
    <mergeCell ref="WG7:WH7"/>
    <mergeCell ref="WI7:WJ7"/>
    <mergeCell ref="WK7:WL7"/>
    <mergeCell ref="VO7:VP7"/>
    <mergeCell ref="VQ7:VR7"/>
    <mergeCell ref="VS7:VT7"/>
    <mergeCell ref="VU7:VV7"/>
    <mergeCell ref="VW7:VX7"/>
    <mergeCell ref="VY7:VZ7"/>
    <mergeCell ref="VC7:VD7"/>
    <mergeCell ref="VE7:VF7"/>
    <mergeCell ref="VG7:VH7"/>
    <mergeCell ref="VI7:VJ7"/>
    <mergeCell ref="VK7:VL7"/>
    <mergeCell ref="VM7:VN7"/>
    <mergeCell ref="UQ7:UR7"/>
    <mergeCell ref="US7:UT7"/>
    <mergeCell ref="UU7:UV7"/>
    <mergeCell ref="UW7:UX7"/>
    <mergeCell ref="UY7:UZ7"/>
    <mergeCell ref="VA7:VB7"/>
    <mergeCell ref="UE7:UF7"/>
    <mergeCell ref="UG7:UH7"/>
    <mergeCell ref="UI7:UJ7"/>
    <mergeCell ref="UK7:UL7"/>
    <mergeCell ref="UM7:UN7"/>
    <mergeCell ref="UO7:UP7"/>
    <mergeCell ref="ZG7:ZH7"/>
    <mergeCell ref="ZI7:ZJ7"/>
    <mergeCell ref="ZK7:ZL7"/>
    <mergeCell ref="ZM7:ZN7"/>
    <mergeCell ref="ZO7:ZP7"/>
    <mergeCell ref="ZQ7:ZR7"/>
    <mergeCell ref="YU7:YV7"/>
    <mergeCell ref="YW7:YX7"/>
    <mergeCell ref="YY7:YZ7"/>
    <mergeCell ref="ZA7:ZB7"/>
    <mergeCell ref="ZC7:ZD7"/>
    <mergeCell ref="ZE7:ZF7"/>
    <mergeCell ref="YI7:YJ7"/>
    <mergeCell ref="YK7:YL7"/>
    <mergeCell ref="YM7:YN7"/>
    <mergeCell ref="YO7:YP7"/>
    <mergeCell ref="YQ7:YR7"/>
    <mergeCell ref="YS7:YT7"/>
    <mergeCell ref="XW7:XX7"/>
    <mergeCell ref="XY7:XZ7"/>
    <mergeCell ref="YA7:YB7"/>
    <mergeCell ref="YC7:YD7"/>
    <mergeCell ref="YE7:YF7"/>
    <mergeCell ref="YG7:YH7"/>
    <mergeCell ref="XK7:XL7"/>
    <mergeCell ref="XM7:XN7"/>
    <mergeCell ref="XO7:XP7"/>
    <mergeCell ref="XQ7:XR7"/>
    <mergeCell ref="XS7:XT7"/>
    <mergeCell ref="XU7:XV7"/>
    <mergeCell ref="WY7:WZ7"/>
    <mergeCell ref="XA7:XB7"/>
    <mergeCell ref="XC7:XD7"/>
    <mergeCell ref="XE7:XF7"/>
    <mergeCell ref="XG7:XH7"/>
    <mergeCell ref="XI7:XJ7"/>
    <mergeCell ref="ACA7:ACB7"/>
    <mergeCell ref="ACC7:ACD7"/>
    <mergeCell ref="ACE7:ACF7"/>
    <mergeCell ref="ACG7:ACH7"/>
    <mergeCell ref="ACI7:ACJ7"/>
    <mergeCell ref="ACK7:ACL7"/>
    <mergeCell ref="ABO7:ABP7"/>
    <mergeCell ref="ABQ7:ABR7"/>
    <mergeCell ref="ABS7:ABT7"/>
    <mergeCell ref="ABU7:ABV7"/>
    <mergeCell ref="ABW7:ABX7"/>
    <mergeCell ref="ABY7:ABZ7"/>
    <mergeCell ref="ABC7:ABD7"/>
    <mergeCell ref="ABE7:ABF7"/>
    <mergeCell ref="ABG7:ABH7"/>
    <mergeCell ref="ABI7:ABJ7"/>
    <mergeCell ref="ABK7:ABL7"/>
    <mergeCell ref="ABM7:ABN7"/>
    <mergeCell ref="AAQ7:AAR7"/>
    <mergeCell ref="AAS7:AAT7"/>
    <mergeCell ref="AAU7:AAV7"/>
    <mergeCell ref="AAW7:AAX7"/>
    <mergeCell ref="AAY7:AAZ7"/>
    <mergeCell ref="ABA7:ABB7"/>
    <mergeCell ref="AAE7:AAF7"/>
    <mergeCell ref="AAG7:AAH7"/>
    <mergeCell ref="AAI7:AAJ7"/>
    <mergeCell ref="AAK7:AAL7"/>
    <mergeCell ref="AAM7:AAN7"/>
    <mergeCell ref="AAO7:AAP7"/>
    <mergeCell ref="ZS7:ZT7"/>
    <mergeCell ref="ZU7:ZV7"/>
    <mergeCell ref="ZW7:ZX7"/>
    <mergeCell ref="ZY7:ZZ7"/>
    <mergeCell ref="AAA7:AAB7"/>
    <mergeCell ref="AAC7:AAD7"/>
    <mergeCell ref="AEU7:AEV7"/>
    <mergeCell ref="AEW7:AEX7"/>
    <mergeCell ref="AEY7:AEZ7"/>
    <mergeCell ref="AFA7:AFB7"/>
    <mergeCell ref="AFC7:AFD7"/>
    <mergeCell ref="AFE7:AFF7"/>
    <mergeCell ref="AEI7:AEJ7"/>
    <mergeCell ref="AEK7:AEL7"/>
    <mergeCell ref="AEM7:AEN7"/>
    <mergeCell ref="AEO7:AEP7"/>
    <mergeCell ref="AEQ7:AER7"/>
    <mergeCell ref="AES7:AET7"/>
    <mergeCell ref="ADW7:ADX7"/>
    <mergeCell ref="ADY7:ADZ7"/>
    <mergeCell ref="AEA7:AEB7"/>
    <mergeCell ref="AEC7:AED7"/>
    <mergeCell ref="AEE7:AEF7"/>
    <mergeCell ref="AEG7:AEH7"/>
    <mergeCell ref="ADK7:ADL7"/>
    <mergeCell ref="ADM7:ADN7"/>
    <mergeCell ref="ADO7:ADP7"/>
    <mergeCell ref="ADQ7:ADR7"/>
    <mergeCell ref="ADS7:ADT7"/>
    <mergeCell ref="ADU7:ADV7"/>
    <mergeCell ref="ACY7:ACZ7"/>
    <mergeCell ref="ADA7:ADB7"/>
    <mergeCell ref="ADC7:ADD7"/>
    <mergeCell ref="ADE7:ADF7"/>
    <mergeCell ref="ADG7:ADH7"/>
    <mergeCell ref="ADI7:ADJ7"/>
    <mergeCell ref="ACM7:ACN7"/>
    <mergeCell ref="ACO7:ACP7"/>
    <mergeCell ref="ACQ7:ACR7"/>
    <mergeCell ref="ACS7:ACT7"/>
    <mergeCell ref="ACU7:ACV7"/>
    <mergeCell ref="ACW7:ACX7"/>
    <mergeCell ref="AHO7:AHP7"/>
    <mergeCell ref="AHQ7:AHR7"/>
    <mergeCell ref="AHS7:AHT7"/>
    <mergeCell ref="AHU7:AHV7"/>
    <mergeCell ref="AHW7:AHX7"/>
    <mergeCell ref="AHY7:AHZ7"/>
    <mergeCell ref="AHC7:AHD7"/>
    <mergeCell ref="AHE7:AHF7"/>
    <mergeCell ref="AHG7:AHH7"/>
    <mergeCell ref="AHI7:AHJ7"/>
    <mergeCell ref="AHK7:AHL7"/>
    <mergeCell ref="AHM7:AHN7"/>
    <mergeCell ref="AGQ7:AGR7"/>
    <mergeCell ref="AGS7:AGT7"/>
    <mergeCell ref="AGU7:AGV7"/>
    <mergeCell ref="AGW7:AGX7"/>
    <mergeCell ref="AGY7:AGZ7"/>
    <mergeCell ref="AHA7:AHB7"/>
    <mergeCell ref="AGE7:AGF7"/>
    <mergeCell ref="AGG7:AGH7"/>
    <mergeCell ref="AGI7:AGJ7"/>
    <mergeCell ref="AGK7:AGL7"/>
    <mergeCell ref="AGM7:AGN7"/>
    <mergeCell ref="AGO7:AGP7"/>
    <mergeCell ref="AFS7:AFT7"/>
    <mergeCell ref="AFU7:AFV7"/>
    <mergeCell ref="AFW7:AFX7"/>
    <mergeCell ref="AFY7:AFZ7"/>
    <mergeCell ref="AGA7:AGB7"/>
    <mergeCell ref="AGC7:AGD7"/>
    <mergeCell ref="AFG7:AFH7"/>
    <mergeCell ref="AFI7:AFJ7"/>
    <mergeCell ref="AFK7:AFL7"/>
    <mergeCell ref="AFM7:AFN7"/>
    <mergeCell ref="AFO7:AFP7"/>
    <mergeCell ref="AFQ7:AFR7"/>
    <mergeCell ref="AKI7:AKJ7"/>
    <mergeCell ref="AKK7:AKL7"/>
    <mergeCell ref="AKM7:AKN7"/>
    <mergeCell ref="AKO7:AKP7"/>
    <mergeCell ref="AKQ7:AKR7"/>
    <mergeCell ref="AKS7:AKT7"/>
    <mergeCell ref="AJW7:AJX7"/>
    <mergeCell ref="AJY7:AJZ7"/>
    <mergeCell ref="AKA7:AKB7"/>
    <mergeCell ref="AKC7:AKD7"/>
    <mergeCell ref="AKE7:AKF7"/>
    <mergeCell ref="AKG7:AKH7"/>
    <mergeCell ref="AJK7:AJL7"/>
    <mergeCell ref="AJM7:AJN7"/>
    <mergeCell ref="AJO7:AJP7"/>
    <mergeCell ref="AJQ7:AJR7"/>
    <mergeCell ref="AJS7:AJT7"/>
    <mergeCell ref="AJU7:AJV7"/>
    <mergeCell ref="AIY7:AIZ7"/>
    <mergeCell ref="AJA7:AJB7"/>
    <mergeCell ref="AJC7:AJD7"/>
    <mergeCell ref="AJE7:AJF7"/>
    <mergeCell ref="AJG7:AJH7"/>
    <mergeCell ref="AJI7:AJJ7"/>
    <mergeCell ref="AIM7:AIN7"/>
    <mergeCell ref="AIO7:AIP7"/>
    <mergeCell ref="AIQ7:AIR7"/>
    <mergeCell ref="AIS7:AIT7"/>
    <mergeCell ref="AIU7:AIV7"/>
    <mergeCell ref="AIW7:AIX7"/>
    <mergeCell ref="AIA7:AIB7"/>
    <mergeCell ref="AIC7:AID7"/>
    <mergeCell ref="AIE7:AIF7"/>
    <mergeCell ref="AIG7:AIH7"/>
    <mergeCell ref="AII7:AIJ7"/>
    <mergeCell ref="AIK7:AIL7"/>
    <mergeCell ref="ANC7:AND7"/>
    <mergeCell ref="ANE7:ANF7"/>
    <mergeCell ref="ANG7:ANH7"/>
    <mergeCell ref="ANI7:ANJ7"/>
    <mergeCell ref="ANK7:ANL7"/>
    <mergeCell ref="ANM7:ANN7"/>
    <mergeCell ref="AMQ7:AMR7"/>
    <mergeCell ref="AMS7:AMT7"/>
    <mergeCell ref="AMU7:AMV7"/>
    <mergeCell ref="AMW7:AMX7"/>
    <mergeCell ref="AMY7:AMZ7"/>
    <mergeCell ref="ANA7:ANB7"/>
    <mergeCell ref="AME7:AMF7"/>
    <mergeCell ref="AMG7:AMH7"/>
    <mergeCell ref="AMI7:AMJ7"/>
    <mergeCell ref="AMK7:AML7"/>
    <mergeCell ref="AMM7:AMN7"/>
    <mergeCell ref="AMO7:AMP7"/>
    <mergeCell ref="ALS7:ALT7"/>
    <mergeCell ref="ALU7:ALV7"/>
    <mergeCell ref="ALW7:ALX7"/>
    <mergeCell ref="ALY7:ALZ7"/>
    <mergeCell ref="AMA7:AMB7"/>
    <mergeCell ref="AMC7:AMD7"/>
    <mergeCell ref="ALG7:ALH7"/>
    <mergeCell ref="ALI7:ALJ7"/>
    <mergeCell ref="ALK7:ALL7"/>
    <mergeCell ref="ALM7:ALN7"/>
    <mergeCell ref="ALO7:ALP7"/>
    <mergeCell ref="ALQ7:ALR7"/>
    <mergeCell ref="AKU7:AKV7"/>
    <mergeCell ref="AKW7:AKX7"/>
    <mergeCell ref="AKY7:AKZ7"/>
    <mergeCell ref="ALA7:ALB7"/>
    <mergeCell ref="ALC7:ALD7"/>
    <mergeCell ref="ALE7:ALF7"/>
    <mergeCell ref="APW7:APX7"/>
    <mergeCell ref="APY7:APZ7"/>
    <mergeCell ref="AQA7:AQB7"/>
    <mergeCell ref="AQC7:AQD7"/>
    <mergeCell ref="AQE7:AQF7"/>
    <mergeCell ref="AQG7:AQH7"/>
    <mergeCell ref="APK7:APL7"/>
    <mergeCell ref="APM7:APN7"/>
    <mergeCell ref="APO7:APP7"/>
    <mergeCell ref="APQ7:APR7"/>
    <mergeCell ref="APS7:APT7"/>
    <mergeCell ref="APU7:APV7"/>
    <mergeCell ref="AOY7:AOZ7"/>
    <mergeCell ref="APA7:APB7"/>
    <mergeCell ref="APC7:APD7"/>
    <mergeCell ref="APE7:APF7"/>
    <mergeCell ref="APG7:APH7"/>
    <mergeCell ref="API7:APJ7"/>
    <mergeCell ref="AOM7:AON7"/>
    <mergeCell ref="AOO7:AOP7"/>
    <mergeCell ref="AOQ7:AOR7"/>
    <mergeCell ref="AOS7:AOT7"/>
    <mergeCell ref="AOU7:AOV7"/>
    <mergeCell ref="AOW7:AOX7"/>
    <mergeCell ref="AOA7:AOB7"/>
    <mergeCell ref="AOC7:AOD7"/>
    <mergeCell ref="AOE7:AOF7"/>
    <mergeCell ref="AOG7:AOH7"/>
    <mergeCell ref="AOI7:AOJ7"/>
    <mergeCell ref="AOK7:AOL7"/>
    <mergeCell ref="ANO7:ANP7"/>
    <mergeCell ref="ANQ7:ANR7"/>
    <mergeCell ref="ANS7:ANT7"/>
    <mergeCell ref="ANU7:ANV7"/>
    <mergeCell ref="ANW7:ANX7"/>
    <mergeCell ref="ANY7:ANZ7"/>
    <mergeCell ref="ASQ7:ASR7"/>
    <mergeCell ref="ASS7:AST7"/>
    <mergeCell ref="ASU7:ASV7"/>
    <mergeCell ref="ASW7:ASX7"/>
    <mergeCell ref="ASY7:ASZ7"/>
    <mergeCell ref="ATA7:ATB7"/>
    <mergeCell ref="ASE7:ASF7"/>
    <mergeCell ref="ASG7:ASH7"/>
    <mergeCell ref="ASI7:ASJ7"/>
    <mergeCell ref="ASK7:ASL7"/>
    <mergeCell ref="ASM7:ASN7"/>
    <mergeCell ref="ASO7:ASP7"/>
    <mergeCell ref="ARS7:ART7"/>
    <mergeCell ref="ARU7:ARV7"/>
    <mergeCell ref="ARW7:ARX7"/>
    <mergeCell ref="ARY7:ARZ7"/>
    <mergeCell ref="ASA7:ASB7"/>
    <mergeCell ref="ASC7:ASD7"/>
    <mergeCell ref="ARG7:ARH7"/>
    <mergeCell ref="ARI7:ARJ7"/>
    <mergeCell ref="ARK7:ARL7"/>
    <mergeCell ref="ARM7:ARN7"/>
    <mergeCell ref="ARO7:ARP7"/>
    <mergeCell ref="ARQ7:ARR7"/>
    <mergeCell ref="AQU7:AQV7"/>
    <mergeCell ref="AQW7:AQX7"/>
    <mergeCell ref="AQY7:AQZ7"/>
    <mergeCell ref="ARA7:ARB7"/>
    <mergeCell ref="ARC7:ARD7"/>
    <mergeCell ref="ARE7:ARF7"/>
    <mergeCell ref="AQI7:AQJ7"/>
    <mergeCell ref="AQK7:AQL7"/>
    <mergeCell ref="AQM7:AQN7"/>
    <mergeCell ref="AQO7:AQP7"/>
    <mergeCell ref="AQQ7:AQR7"/>
    <mergeCell ref="AQS7:AQT7"/>
    <mergeCell ref="AVK7:AVL7"/>
    <mergeCell ref="AVM7:AVN7"/>
    <mergeCell ref="AVO7:AVP7"/>
    <mergeCell ref="AVQ7:AVR7"/>
    <mergeCell ref="AVS7:AVT7"/>
    <mergeCell ref="AVU7:AVV7"/>
    <mergeCell ref="AUY7:AUZ7"/>
    <mergeCell ref="AVA7:AVB7"/>
    <mergeCell ref="AVC7:AVD7"/>
    <mergeCell ref="AVE7:AVF7"/>
    <mergeCell ref="AVG7:AVH7"/>
    <mergeCell ref="AVI7:AVJ7"/>
    <mergeCell ref="AUM7:AUN7"/>
    <mergeCell ref="AUO7:AUP7"/>
    <mergeCell ref="AUQ7:AUR7"/>
    <mergeCell ref="AUS7:AUT7"/>
    <mergeCell ref="AUU7:AUV7"/>
    <mergeCell ref="AUW7:AUX7"/>
    <mergeCell ref="AUA7:AUB7"/>
    <mergeCell ref="AUC7:AUD7"/>
    <mergeCell ref="AUE7:AUF7"/>
    <mergeCell ref="AUG7:AUH7"/>
    <mergeCell ref="AUI7:AUJ7"/>
    <mergeCell ref="AUK7:AUL7"/>
    <mergeCell ref="ATO7:ATP7"/>
    <mergeCell ref="ATQ7:ATR7"/>
    <mergeCell ref="ATS7:ATT7"/>
    <mergeCell ref="ATU7:ATV7"/>
    <mergeCell ref="ATW7:ATX7"/>
    <mergeCell ref="ATY7:ATZ7"/>
    <mergeCell ref="ATC7:ATD7"/>
    <mergeCell ref="ATE7:ATF7"/>
    <mergeCell ref="ATG7:ATH7"/>
    <mergeCell ref="ATI7:ATJ7"/>
    <mergeCell ref="ATK7:ATL7"/>
    <mergeCell ref="ATM7:ATN7"/>
    <mergeCell ref="AYE7:AYF7"/>
    <mergeCell ref="AYG7:AYH7"/>
    <mergeCell ref="AYI7:AYJ7"/>
    <mergeCell ref="AYK7:AYL7"/>
    <mergeCell ref="AYM7:AYN7"/>
    <mergeCell ref="AYO7:AYP7"/>
    <mergeCell ref="AXS7:AXT7"/>
    <mergeCell ref="AXU7:AXV7"/>
    <mergeCell ref="AXW7:AXX7"/>
    <mergeCell ref="AXY7:AXZ7"/>
    <mergeCell ref="AYA7:AYB7"/>
    <mergeCell ref="AYC7:AYD7"/>
    <mergeCell ref="AXG7:AXH7"/>
    <mergeCell ref="AXI7:AXJ7"/>
    <mergeCell ref="AXK7:AXL7"/>
    <mergeCell ref="AXM7:AXN7"/>
    <mergeCell ref="AXO7:AXP7"/>
    <mergeCell ref="AXQ7:AXR7"/>
    <mergeCell ref="AWU7:AWV7"/>
    <mergeCell ref="AWW7:AWX7"/>
    <mergeCell ref="AWY7:AWZ7"/>
    <mergeCell ref="AXA7:AXB7"/>
    <mergeCell ref="AXC7:AXD7"/>
    <mergeCell ref="AXE7:AXF7"/>
    <mergeCell ref="AWI7:AWJ7"/>
    <mergeCell ref="AWK7:AWL7"/>
    <mergeCell ref="AWM7:AWN7"/>
    <mergeCell ref="AWO7:AWP7"/>
    <mergeCell ref="AWQ7:AWR7"/>
    <mergeCell ref="AWS7:AWT7"/>
    <mergeCell ref="AVW7:AVX7"/>
    <mergeCell ref="AVY7:AVZ7"/>
    <mergeCell ref="AWA7:AWB7"/>
    <mergeCell ref="AWC7:AWD7"/>
    <mergeCell ref="AWE7:AWF7"/>
    <mergeCell ref="AWG7:AWH7"/>
    <mergeCell ref="BAY7:BAZ7"/>
    <mergeCell ref="BBA7:BBB7"/>
    <mergeCell ref="BBC7:BBD7"/>
    <mergeCell ref="BBE7:BBF7"/>
    <mergeCell ref="BBG7:BBH7"/>
    <mergeCell ref="BBI7:BBJ7"/>
    <mergeCell ref="BAM7:BAN7"/>
    <mergeCell ref="BAO7:BAP7"/>
    <mergeCell ref="BAQ7:BAR7"/>
    <mergeCell ref="BAS7:BAT7"/>
    <mergeCell ref="BAU7:BAV7"/>
    <mergeCell ref="BAW7:BAX7"/>
    <mergeCell ref="BAA7:BAB7"/>
    <mergeCell ref="BAC7:BAD7"/>
    <mergeCell ref="BAE7:BAF7"/>
    <mergeCell ref="BAG7:BAH7"/>
    <mergeCell ref="BAI7:BAJ7"/>
    <mergeCell ref="BAK7:BAL7"/>
    <mergeCell ref="AZO7:AZP7"/>
    <mergeCell ref="AZQ7:AZR7"/>
    <mergeCell ref="AZS7:AZT7"/>
    <mergeCell ref="AZU7:AZV7"/>
    <mergeCell ref="AZW7:AZX7"/>
    <mergeCell ref="AZY7:AZZ7"/>
    <mergeCell ref="AZC7:AZD7"/>
    <mergeCell ref="AZE7:AZF7"/>
    <mergeCell ref="AZG7:AZH7"/>
    <mergeCell ref="AZI7:AZJ7"/>
    <mergeCell ref="AZK7:AZL7"/>
    <mergeCell ref="AZM7:AZN7"/>
    <mergeCell ref="AYQ7:AYR7"/>
    <mergeCell ref="AYS7:AYT7"/>
    <mergeCell ref="AYU7:AYV7"/>
    <mergeCell ref="AYW7:AYX7"/>
    <mergeCell ref="AYY7:AYZ7"/>
    <mergeCell ref="AZA7:AZB7"/>
    <mergeCell ref="BDS7:BDT7"/>
    <mergeCell ref="BDU7:BDV7"/>
    <mergeCell ref="BDW7:BDX7"/>
    <mergeCell ref="BDY7:BDZ7"/>
    <mergeCell ref="BEA7:BEB7"/>
    <mergeCell ref="BEC7:BED7"/>
    <mergeCell ref="BDG7:BDH7"/>
    <mergeCell ref="BDI7:BDJ7"/>
    <mergeCell ref="BDK7:BDL7"/>
    <mergeCell ref="BDM7:BDN7"/>
    <mergeCell ref="BDO7:BDP7"/>
    <mergeCell ref="BDQ7:BDR7"/>
    <mergeCell ref="BCU7:BCV7"/>
    <mergeCell ref="BCW7:BCX7"/>
    <mergeCell ref="BCY7:BCZ7"/>
    <mergeCell ref="BDA7:BDB7"/>
    <mergeCell ref="BDC7:BDD7"/>
    <mergeCell ref="BDE7:BDF7"/>
    <mergeCell ref="BCI7:BCJ7"/>
    <mergeCell ref="BCK7:BCL7"/>
    <mergeCell ref="BCM7:BCN7"/>
    <mergeCell ref="BCO7:BCP7"/>
    <mergeCell ref="BCQ7:BCR7"/>
    <mergeCell ref="BCS7:BCT7"/>
    <mergeCell ref="BBW7:BBX7"/>
    <mergeCell ref="BBY7:BBZ7"/>
    <mergeCell ref="BCA7:BCB7"/>
    <mergeCell ref="BCC7:BCD7"/>
    <mergeCell ref="BCE7:BCF7"/>
    <mergeCell ref="BCG7:BCH7"/>
    <mergeCell ref="BBK7:BBL7"/>
    <mergeCell ref="BBM7:BBN7"/>
    <mergeCell ref="BBO7:BBP7"/>
    <mergeCell ref="BBQ7:BBR7"/>
    <mergeCell ref="BBS7:BBT7"/>
    <mergeCell ref="BBU7:BBV7"/>
    <mergeCell ref="BGM7:BGN7"/>
    <mergeCell ref="BGO7:BGP7"/>
    <mergeCell ref="BGQ7:BGR7"/>
    <mergeCell ref="BGS7:BGT7"/>
    <mergeCell ref="BGU7:BGV7"/>
    <mergeCell ref="BGW7:BGX7"/>
    <mergeCell ref="BGA7:BGB7"/>
    <mergeCell ref="BGC7:BGD7"/>
    <mergeCell ref="BGE7:BGF7"/>
    <mergeCell ref="BGG7:BGH7"/>
    <mergeCell ref="BGI7:BGJ7"/>
    <mergeCell ref="BGK7:BGL7"/>
    <mergeCell ref="BFO7:BFP7"/>
    <mergeCell ref="BFQ7:BFR7"/>
    <mergeCell ref="BFS7:BFT7"/>
    <mergeCell ref="BFU7:BFV7"/>
    <mergeCell ref="BFW7:BFX7"/>
    <mergeCell ref="BFY7:BFZ7"/>
    <mergeCell ref="BFC7:BFD7"/>
    <mergeCell ref="BFE7:BFF7"/>
    <mergeCell ref="BFG7:BFH7"/>
    <mergeCell ref="BFI7:BFJ7"/>
    <mergeCell ref="BFK7:BFL7"/>
    <mergeCell ref="BFM7:BFN7"/>
    <mergeCell ref="BEQ7:BER7"/>
    <mergeCell ref="BES7:BET7"/>
    <mergeCell ref="BEU7:BEV7"/>
    <mergeCell ref="BEW7:BEX7"/>
    <mergeCell ref="BEY7:BEZ7"/>
    <mergeCell ref="BFA7:BFB7"/>
    <mergeCell ref="BEE7:BEF7"/>
    <mergeCell ref="BEG7:BEH7"/>
    <mergeCell ref="BEI7:BEJ7"/>
    <mergeCell ref="BEK7:BEL7"/>
    <mergeCell ref="BEM7:BEN7"/>
    <mergeCell ref="BEO7:BEP7"/>
    <mergeCell ref="BJG7:BJH7"/>
    <mergeCell ref="BJI7:BJJ7"/>
    <mergeCell ref="BJK7:BJL7"/>
    <mergeCell ref="BJM7:BJN7"/>
    <mergeCell ref="BJO7:BJP7"/>
    <mergeCell ref="BJQ7:BJR7"/>
    <mergeCell ref="BIU7:BIV7"/>
    <mergeCell ref="BIW7:BIX7"/>
    <mergeCell ref="BIY7:BIZ7"/>
    <mergeCell ref="BJA7:BJB7"/>
    <mergeCell ref="BJC7:BJD7"/>
    <mergeCell ref="BJE7:BJF7"/>
    <mergeCell ref="BII7:BIJ7"/>
    <mergeCell ref="BIK7:BIL7"/>
    <mergeCell ref="BIM7:BIN7"/>
    <mergeCell ref="BIO7:BIP7"/>
    <mergeCell ref="BIQ7:BIR7"/>
    <mergeCell ref="BIS7:BIT7"/>
    <mergeCell ref="BHW7:BHX7"/>
    <mergeCell ref="BHY7:BHZ7"/>
    <mergeCell ref="BIA7:BIB7"/>
    <mergeCell ref="BIC7:BID7"/>
    <mergeCell ref="BIE7:BIF7"/>
    <mergeCell ref="BIG7:BIH7"/>
    <mergeCell ref="BHK7:BHL7"/>
    <mergeCell ref="BHM7:BHN7"/>
    <mergeCell ref="BHO7:BHP7"/>
    <mergeCell ref="BHQ7:BHR7"/>
    <mergeCell ref="BHS7:BHT7"/>
    <mergeCell ref="BHU7:BHV7"/>
    <mergeCell ref="BGY7:BGZ7"/>
    <mergeCell ref="BHA7:BHB7"/>
    <mergeCell ref="BHC7:BHD7"/>
    <mergeCell ref="BHE7:BHF7"/>
    <mergeCell ref="BHG7:BHH7"/>
    <mergeCell ref="BHI7:BHJ7"/>
    <mergeCell ref="BMA7:BMB7"/>
    <mergeCell ref="BMC7:BMD7"/>
    <mergeCell ref="BME7:BMF7"/>
    <mergeCell ref="BMG7:BMH7"/>
    <mergeCell ref="BMI7:BMJ7"/>
    <mergeCell ref="BMK7:BML7"/>
    <mergeCell ref="BLO7:BLP7"/>
    <mergeCell ref="BLQ7:BLR7"/>
    <mergeCell ref="BLS7:BLT7"/>
    <mergeCell ref="BLU7:BLV7"/>
    <mergeCell ref="BLW7:BLX7"/>
    <mergeCell ref="BLY7:BLZ7"/>
    <mergeCell ref="BLC7:BLD7"/>
    <mergeCell ref="BLE7:BLF7"/>
    <mergeCell ref="BLG7:BLH7"/>
    <mergeCell ref="BLI7:BLJ7"/>
    <mergeCell ref="BLK7:BLL7"/>
    <mergeCell ref="BLM7:BLN7"/>
    <mergeCell ref="BKQ7:BKR7"/>
    <mergeCell ref="BKS7:BKT7"/>
    <mergeCell ref="BKU7:BKV7"/>
    <mergeCell ref="BKW7:BKX7"/>
    <mergeCell ref="BKY7:BKZ7"/>
    <mergeCell ref="BLA7:BLB7"/>
    <mergeCell ref="BKE7:BKF7"/>
    <mergeCell ref="BKG7:BKH7"/>
    <mergeCell ref="BKI7:BKJ7"/>
    <mergeCell ref="BKK7:BKL7"/>
    <mergeCell ref="BKM7:BKN7"/>
    <mergeCell ref="BKO7:BKP7"/>
    <mergeCell ref="BJS7:BJT7"/>
    <mergeCell ref="BJU7:BJV7"/>
    <mergeCell ref="BJW7:BJX7"/>
    <mergeCell ref="BJY7:BJZ7"/>
    <mergeCell ref="BKA7:BKB7"/>
    <mergeCell ref="BKC7:BKD7"/>
    <mergeCell ref="BOU7:BOV7"/>
    <mergeCell ref="BOW7:BOX7"/>
    <mergeCell ref="BOY7:BOZ7"/>
    <mergeCell ref="BPA7:BPB7"/>
    <mergeCell ref="BPC7:BPD7"/>
    <mergeCell ref="BPE7:BPF7"/>
    <mergeCell ref="BOI7:BOJ7"/>
    <mergeCell ref="BOK7:BOL7"/>
    <mergeCell ref="BOM7:BON7"/>
    <mergeCell ref="BOO7:BOP7"/>
    <mergeCell ref="BOQ7:BOR7"/>
    <mergeCell ref="BOS7:BOT7"/>
    <mergeCell ref="BNW7:BNX7"/>
    <mergeCell ref="BNY7:BNZ7"/>
    <mergeCell ref="BOA7:BOB7"/>
    <mergeCell ref="BOC7:BOD7"/>
    <mergeCell ref="BOE7:BOF7"/>
    <mergeCell ref="BOG7:BOH7"/>
    <mergeCell ref="BNK7:BNL7"/>
    <mergeCell ref="BNM7:BNN7"/>
    <mergeCell ref="BNO7:BNP7"/>
    <mergeCell ref="BNQ7:BNR7"/>
    <mergeCell ref="BNS7:BNT7"/>
    <mergeCell ref="BNU7:BNV7"/>
    <mergeCell ref="BMY7:BMZ7"/>
    <mergeCell ref="BNA7:BNB7"/>
    <mergeCell ref="BNC7:BND7"/>
    <mergeCell ref="BNE7:BNF7"/>
    <mergeCell ref="BNG7:BNH7"/>
    <mergeCell ref="BNI7:BNJ7"/>
    <mergeCell ref="BMM7:BMN7"/>
    <mergeCell ref="BMO7:BMP7"/>
    <mergeCell ref="BMQ7:BMR7"/>
    <mergeCell ref="BMS7:BMT7"/>
    <mergeCell ref="BMU7:BMV7"/>
    <mergeCell ref="BMW7:BMX7"/>
    <mergeCell ref="BRO7:BRP7"/>
    <mergeCell ref="BRQ7:BRR7"/>
    <mergeCell ref="BRS7:BRT7"/>
    <mergeCell ref="BRU7:BRV7"/>
    <mergeCell ref="BRW7:BRX7"/>
    <mergeCell ref="BRY7:BRZ7"/>
    <mergeCell ref="BRC7:BRD7"/>
    <mergeCell ref="BRE7:BRF7"/>
    <mergeCell ref="BRG7:BRH7"/>
    <mergeCell ref="BRI7:BRJ7"/>
    <mergeCell ref="BRK7:BRL7"/>
    <mergeCell ref="BRM7:BRN7"/>
    <mergeCell ref="BQQ7:BQR7"/>
    <mergeCell ref="BQS7:BQT7"/>
    <mergeCell ref="BQU7:BQV7"/>
    <mergeCell ref="BQW7:BQX7"/>
    <mergeCell ref="BQY7:BQZ7"/>
    <mergeCell ref="BRA7:BRB7"/>
    <mergeCell ref="BQE7:BQF7"/>
    <mergeCell ref="BQG7:BQH7"/>
    <mergeCell ref="BQI7:BQJ7"/>
    <mergeCell ref="BQK7:BQL7"/>
    <mergeCell ref="BQM7:BQN7"/>
    <mergeCell ref="BQO7:BQP7"/>
    <mergeCell ref="BPS7:BPT7"/>
    <mergeCell ref="BPU7:BPV7"/>
    <mergeCell ref="BPW7:BPX7"/>
    <mergeCell ref="BPY7:BPZ7"/>
    <mergeCell ref="BQA7:BQB7"/>
    <mergeCell ref="BQC7:BQD7"/>
    <mergeCell ref="BPG7:BPH7"/>
    <mergeCell ref="BPI7:BPJ7"/>
    <mergeCell ref="BPK7:BPL7"/>
    <mergeCell ref="BPM7:BPN7"/>
    <mergeCell ref="BPO7:BPP7"/>
    <mergeCell ref="BPQ7:BPR7"/>
    <mergeCell ref="BUI7:BUJ7"/>
    <mergeCell ref="BUK7:BUL7"/>
    <mergeCell ref="BUM7:BUN7"/>
    <mergeCell ref="BUO7:BUP7"/>
    <mergeCell ref="BUQ7:BUR7"/>
    <mergeCell ref="BUS7:BUT7"/>
    <mergeCell ref="BTW7:BTX7"/>
    <mergeCell ref="BTY7:BTZ7"/>
    <mergeCell ref="BUA7:BUB7"/>
    <mergeCell ref="BUC7:BUD7"/>
    <mergeCell ref="BUE7:BUF7"/>
    <mergeCell ref="BUG7:BUH7"/>
    <mergeCell ref="BTK7:BTL7"/>
    <mergeCell ref="BTM7:BTN7"/>
    <mergeCell ref="BTO7:BTP7"/>
    <mergeCell ref="BTQ7:BTR7"/>
    <mergeCell ref="BTS7:BTT7"/>
    <mergeCell ref="BTU7:BTV7"/>
    <mergeCell ref="BSY7:BSZ7"/>
    <mergeCell ref="BTA7:BTB7"/>
    <mergeCell ref="BTC7:BTD7"/>
    <mergeCell ref="BTE7:BTF7"/>
    <mergeCell ref="BTG7:BTH7"/>
    <mergeCell ref="BTI7:BTJ7"/>
    <mergeCell ref="BSM7:BSN7"/>
    <mergeCell ref="BSO7:BSP7"/>
    <mergeCell ref="BSQ7:BSR7"/>
    <mergeCell ref="BSS7:BST7"/>
    <mergeCell ref="BSU7:BSV7"/>
    <mergeCell ref="BSW7:BSX7"/>
    <mergeCell ref="BSA7:BSB7"/>
    <mergeCell ref="BSC7:BSD7"/>
    <mergeCell ref="BSE7:BSF7"/>
    <mergeCell ref="BSG7:BSH7"/>
    <mergeCell ref="BSI7:BSJ7"/>
    <mergeCell ref="BSK7:BSL7"/>
    <mergeCell ref="BXC7:BXD7"/>
    <mergeCell ref="BXE7:BXF7"/>
    <mergeCell ref="BXG7:BXH7"/>
    <mergeCell ref="BXI7:BXJ7"/>
    <mergeCell ref="BXK7:BXL7"/>
    <mergeCell ref="BXM7:BXN7"/>
    <mergeCell ref="BWQ7:BWR7"/>
    <mergeCell ref="BWS7:BWT7"/>
    <mergeCell ref="BWU7:BWV7"/>
    <mergeCell ref="BWW7:BWX7"/>
    <mergeCell ref="BWY7:BWZ7"/>
    <mergeCell ref="BXA7:BXB7"/>
    <mergeCell ref="BWE7:BWF7"/>
    <mergeCell ref="BWG7:BWH7"/>
    <mergeCell ref="BWI7:BWJ7"/>
    <mergeCell ref="BWK7:BWL7"/>
    <mergeCell ref="BWM7:BWN7"/>
    <mergeCell ref="BWO7:BWP7"/>
    <mergeCell ref="BVS7:BVT7"/>
    <mergeCell ref="BVU7:BVV7"/>
    <mergeCell ref="BVW7:BVX7"/>
    <mergeCell ref="BVY7:BVZ7"/>
    <mergeCell ref="BWA7:BWB7"/>
    <mergeCell ref="BWC7:BWD7"/>
    <mergeCell ref="BVG7:BVH7"/>
    <mergeCell ref="BVI7:BVJ7"/>
    <mergeCell ref="BVK7:BVL7"/>
    <mergeCell ref="BVM7:BVN7"/>
    <mergeCell ref="BVO7:BVP7"/>
    <mergeCell ref="BVQ7:BVR7"/>
    <mergeCell ref="BUU7:BUV7"/>
    <mergeCell ref="BUW7:BUX7"/>
    <mergeCell ref="BUY7:BUZ7"/>
    <mergeCell ref="BVA7:BVB7"/>
    <mergeCell ref="BVC7:BVD7"/>
    <mergeCell ref="BVE7:BVF7"/>
    <mergeCell ref="BZW7:BZX7"/>
    <mergeCell ref="BZY7:BZZ7"/>
    <mergeCell ref="CAA7:CAB7"/>
    <mergeCell ref="CAC7:CAD7"/>
    <mergeCell ref="CAE7:CAF7"/>
    <mergeCell ref="CAG7:CAH7"/>
    <mergeCell ref="BZK7:BZL7"/>
    <mergeCell ref="BZM7:BZN7"/>
    <mergeCell ref="BZO7:BZP7"/>
    <mergeCell ref="BZQ7:BZR7"/>
    <mergeCell ref="BZS7:BZT7"/>
    <mergeCell ref="BZU7:BZV7"/>
    <mergeCell ref="BYY7:BYZ7"/>
    <mergeCell ref="BZA7:BZB7"/>
    <mergeCell ref="BZC7:BZD7"/>
    <mergeCell ref="BZE7:BZF7"/>
    <mergeCell ref="BZG7:BZH7"/>
    <mergeCell ref="BZI7:BZJ7"/>
    <mergeCell ref="BYM7:BYN7"/>
    <mergeCell ref="BYO7:BYP7"/>
    <mergeCell ref="BYQ7:BYR7"/>
    <mergeCell ref="BYS7:BYT7"/>
    <mergeCell ref="BYU7:BYV7"/>
    <mergeCell ref="BYW7:BYX7"/>
    <mergeCell ref="BYA7:BYB7"/>
    <mergeCell ref="BYC7:BYD7"/>
    <mergeCell ref="BYE7:BYF7"/>
    <mergeCell ref="BYG7:BYH7"/>
    <mergeCell ref="BYI7:BYJ7"/>
    <mergeCell ref="BYK7:BYL7"/>
    <mergeCell ref="BXO7:BXP7"/>
    <mergeCell ref="BXQ7:BXR7"/>
    <mergeCell ref="BXS7:BXT7"/>
    <mergeCell ref="BXU7:BXV7"/>
    <mergeCell ref="BXW7:BXX7"/>
    <mergeCell ref="BXY7:BXZ7"/>
    <mergeCell ref="CCQ7:CCR7"/>
    <mergeCell ref="CCS7:CCT7"/>
    <mergeCell ref="CCU7:CCV7"/>
    <mergeCell ref="CCW7:CCX7"/>
    <mergeCell ref="CCY7:CCZ7"/>
    <mergeCell ref="CDA7:CDB7"/>
    <mergeCell ref="CCE7:CCF7"/>
    <mergeCell ref="CCG7:CCH7"/>
    <mergeCell ref="CCI7:CCJ7"/>
    <mergeCell ref="CCK7:CCL7"/>
    <mergeCell ref="CCM7:CCN7"/>
    <mergeCell ref="CCO7:CCP7"/>
    <mergeCell ref="CBS7:CBT7"/>
    <mergeCell ref="CBU7:CBV7"/>
    <mergeCell ref="CBW7:CBX7"/>
    <mergeCell ref="CBY7:CBZ7"/>
    <mergeCell ref="CCA7:CCB7"/>
    <mergeCell ref="CCC7:CCD7"/>
    <mergeCell ref="CBG7:CBH7"/>
    <mergeCell ref="CBI7:CBJ7"/>
    <mergeCell ref="CBK7:CBL7"/>
    <mergeCell ref="CBM7:CBN7"/>
    <mergeCell ref="CBO7:CBP7"/>
    <mergeCell ref="CBQ7:CBR7"/>
    <mergeCell ref="CAU7:CAV7"/>
    <mergeCell ref="CAW7:CAX7"/>
    <mergeCell ref="CAY7:CAZ7"/>
    <mergeCell ref="CBA7:CBB7"/>
    <mergeCell ref="CBC7:CBD7"/>
    <mergeCell ref="CBE7:CBF7"/>
    <mergeCell ref="CAI7:CAJ7"/>
    <mergeCell ref="CAK7:CAL7"/>
    <mergeCell ref="CAM7:CAN7"/>
    <mergeCell ref="CAO7:CAP7"/>
    <mergeCell ref="CAQ7:CAR7"/>
    <mergeCell ref="CAS7:CAT7"/>
    <mergeCell ref="CFK7:CFL7"/>
    <mergeCell ref="CFM7:CFN7"/>
    <mergeCell ref="CFO7:CFP7"/>
    <mergeCell ref="CFQ7:CFR7"/>
    <mergeCell ref="CFS7:CFT7"/>
    <mergeCell ref="CFU7:CFV7"/>
    <mergeCell ref="CEY7:CEZ7"/>
    <mergeCell ref="CFA7:CFB7"/>
    <mergeCell ref="CFC7:CFD7"/>
    <mergeCell ref="CFE7:CFF7"/>
    <mergeCell ref="CFG7:CFH7"/>
    <mergeCell ref="CFI7:CFJ7"/>
    <mergeCell ref="CEM7:CEN7"/>
    <mergeCell ref="CEO7:CEP7"/>
    <mergeCell ref="CEQ7:CER7"/>
    <mergeCell ref="CES7:CET7"/>
    <mergeCell ref="CEU7:CEV7"/>
    <mergeCell ref="CEW7:CEX7"/>
    <mergeCell ref="CEA7:CEB7"/>
    <mergeCell ref="CEC7:CED7"/>
    <mergeCell ref="CEE7:CEF7"/>
    <mergeCell ref="CEG7:CEH7"/>
    <mergeCell ref="CEI7:CEJ7"/>
    <mergeCell ref="CEK7:CEL7"/>
    <mergeCell ref="CDO7:CDP7"/>
    <mergeCell ref="CDQ7:CDR7"/>
    <mergeCell ref="CDS7:CDT7"/>
    <mergeCell ref="CDU7:CDV7"/>
    <mergeCell ref="CDW7:CDX7"/>
    <mergeCell ref="CDY7:CDZ7"/>
    <mergeCell ref="CDC7:CDD7"/>
    <mergeCell ref="CDE7:CDF7"/>
    <mergeCell ref="CDG7:CDH7"/>
    <mergeCell ref="CDI7:CDJ7"/>
    <mergeCell ref="CDK7:CDL7"/>
    <mergeCell ref="CDM7:CDN7"/>
    <mergeCell ref="CIE7:CIF7"/>
    <mergeCell ref="CIG7:CIH7"/>
    <mergeCell ref="CII7:CIJ7"/>
    <mergeCell ref="CIK7:CIL7"/>
    <mergeCell ref="CIM7:CIN7"/>
    <mergeCell ref="CIO7:CIP7"/>
    <mergeCell ref="CHS7:CHT7"/>
    <mergeCell ref="CHU7:CHV7"/>
    <mergeCell ref="CHW7:CHX7"/>
    <mergeCell ref="CHY7:CHZ7"/>
    <mergeCell ref="CIA7:CIB7"/>
    <mergeCell ref="CIC7:CID7"/>
    <mergeCell ref="CHG7:CHH7"/>
    <mergeCell ref="CHI7:CHJ7"/>
    <mergeCell ref="CHK7:CHL7"/>
    <mergeCell ref="CHM7:CHN7"/>
    <mergeCell ref="CHO7:CHP7"/>
    <mergeCell ref="CHQ7:CHR7"/>
    <mergeCell ref="CGU7:CGV7"/>
    <mergeCell ref="CGW7:CGX7"/>
    <mergeCell ref="CGY7:CGZ7"/>
    <mergeCell ref="CHA7:CHB7"/>
    <mergeCell ref="CHC7:CHD7"/>
    <mergeCell ref="CHE7:CHF7"/>
    <mergeCell ref="CGI7:CGJ7"/>
    <mergeCell ref="CGK7:CGL7"/>
    <mergeCell ref="CGM7:CGN7"/>
    <mergeCell ref="CGO7:CGP7"/>
    <mergeCell ref="CGQ7:CGR7"/>
    <mergeCell ref="CGS7:CGT7"/>
    <mergeCell ref="CFW7:CFX7"/>
    <mergeCell ref="CFY7:CFZ7"/>
    <mergeCell ref="CGA7:CGB7"/>
    <mergeCell ref="CGC7:CGD7"/>
    <mergeCell ref="CGE7:CGF7"/>
    <mergeCell ref="CGG7:CGH7"/>
    <mergeCell ref="CKY7:CKZ7"/>
    <mergeCell ref="CLA7:CLB7"/>
    <mergeCell ref="CLC7:CLD7"/>
    <mergeCell ref="CLE7:CLF7"/>
    <mergeCell ref="CLG7:CLH7"/>
    <mergeCell ref="CLI7:CLJ7"/>
    <mergeCell ref="CKM7:CKN7"/>
    <mergeCell ref="CKO7:CKP7"/>
    <mergeCell ref="CKQ7:CKR7"/>
    <mergeCell ref="CKS7:CKT7"/>
    <mergeCell ref="CKU7:CKV7"/>
    <mergeCell ref="CKW7:CKX7"/>
    <mergeCell ref="CKA7:CKB7"/>
    <mergeCell ref="CKC7:CKD7"/>
    <mergeCell ref="CKE7:CKF7"/>
    <mergeCell ref="CKG7:CKH7"/>
    <mergeCell ref="CKI7:CKJ7"/>
    <mergeCell ref="CKK7:CKL7"/>
    <mergeCell ref="CJO7:CJP7"/>
    <mergeCell ref="CJQ7:CJR7"/>
    <mergeCell ref="CJS7:CJT7"/>
    <mergeCell ref="CJU7:CJV7"/>
    <mergeCell ref="CJW7:CJX7"/>
    <mergeCell ref="CJY7:CJZ7"/>
    <mergeCell ref="CJC7:CJD7"/>
    <mergeCell ref="CJE7:CJF7"/>
    <mergeCell ref="CJG7:CJH7"/>
    <mergeCell ref="CJI7:CJJ7"/>
    <mergeCell ref="CJK7:CJL7"/>
    <mergeCell ref="CJM7:CJN7"/>
    <mergeCell ref="CIQ7:CIR7"/>
    <mergeCell ref="CIS7:CIT7"/>
    <mergeCell ref="CIU7:CIV7"/>
    <mergeCell ref="CIW7:CIX7"/>
    <mergeCell ref="CIY7:CIZ7"/>
    <mergeCell ref="CJA7:CJB7"/>
    <mergeCell ref="CNS7:CNT7"/>
    <mergeCell ref="CNU7:CNV7"/>
    <mergeCell ref="CNW7:CNX7"/>
    <mergeCell ref="CNY7:CNZ7"/>
    <mergeCell ref="COA7:COB7"/>
    <mergeCell ref="COC7:COD7"/>
    <mergeCell ref="CNG7:CNH7"/>
    <mergeCell ref="CNI7:CNJ7"/>
    <mergeCell ref="CNK7:CNL7"/>
    <mergeCell ref="CNM7:CNN7"/>
    <mergeCell ref="CNO7:CNP7"/>
    <mergeCell ref="CNQ7:CNR7"/>
    <mergeCell ref="CMU7:CMV7"/>
    <mergeCell ref="CMW7:CMX7"/>
    <mergeCell ref="CMY7:CMZ7"/>
    <mergeCell ref="CNA7:CNB7"/>
    <mergeCell ref="CNC7:CND7"/>
    <mergeCell ref="CNE7:CNF7"/>
    <mergeCell ref="CMI7:CMJ7"/>
    <mergeCell ref="CMK7:CML7"/>
    <mergeCell ref="CMM7:CMN7"/>
    <mergeCell ref="CMO7:CMP7"/>
    <mergeCell ref="CMQ7:CMR7"/>
    <mergeCell ref="CMS7:CMT7"/>
    <mergeCell ref="CLW7:CLX7"/>
    <mergeCell ref="CLY7:CLZ7"/>
    <mergeCell ref="CMA7:CMB7"/>
    <mergeCell ref="CMC7:CMD7"/>
    <mergeCell ref="CME7:CMF7"/>
    <mergeCell ref="CMG7:CMH7"/>
    <mergeCell ref="CLK7:CLL7"/>
    <mergeCell ref="CLM7:CLN7"/>
    <mergeCell ref="CLO7:CLP7"/>
    <mergeCell ref="CLQ7:CLR7"/>
    <mergeCell ref="CLS7:CLT7"/>
    <mergeCell ref="CLU7:CLV7"/>
    <mergeCell ref="CQM7:CQN7"/>
    <mergeCell ref="CQO7:CQP7"/>
    <mergeCell ref="CQQ7:CQR7"/>
    <mergeCell ref="CQS7:CQT7"/>
    <mergeCell ref="CQU7:CQV7"/>
    <mergeCell ref="CQW7:CQX7"/>
    <mergeCell ref="CQA7:CQB7"/>
    <mergeCell ref="CQC7:CQD7"/>
    <mergeCell ref="CQE7:CQF7"/>
    <mergeCell ref="CQG7:CQH7"/>
    <mergeCell ref="CQI7:CQJ7"/>
    <mergeCell ref="CQK7:CQL7"/>
    <mergeCell ref="CPO7:CPP7"/>
    <mergeCell ref="CPQ7:CPR7"/>
    <mergeCell ref="CPS7:CPT7"/>
    <mergeCell ref="CPU7:CPV7"/>
    <mergeCell ref="CPW7:CPX7"/>
    <mergeCell ref="CPY7:CPZ7"/>
    <mergeCell ref="CPC7:CPD7"/>
    <mergeCell ref="CPE7:CPF7"/>
    <mergeCell ref="CPG7:CPH7"/>
    <mergeCell ref="CPI7:CPJ7"/>
    <mergeCell ref="CPK7:CPL7"/>
    <mergeCell ref="CPM7:CPN7"/>
    <mergeCell ref="COQ7:COR7"/>
    <mergeCell ref="COS7:COT7"/>
    <mergeCell ref="COU7:COV7"/>
    <mergeCell ref="COW7:COX7"/>
    <mergeCell ref="COY7:COZ7"/>
    <mergeCell ref="CPA7:CPB7"/>
    <mergeCell ref="COE7:COF7"/>
    <mergeCell ref="COG7:COH7"/>
    <mergeCell ref="COI7:COJ7"/>
    <mergeCell ref="COK7:COL7"/>
    <mergeCell ref="COM7:CON7"/>
    <mergeCell ref="COO7:COP7"/>
    <mergeCell ref="CTG7:CTH7"/>
    <mergeCell ref="CTI7:CTJ7"/>
    <mergeCell ref="CTK7:CTL7"/>
    <mergeCell ref="CTM7:CTN7"/>
    <mergeCell ref="CTO7:CTP7"/>
    <mergeCell ref="CTQ7:CTR7"/>
    <mergeCell ref="CSU7:CSV7"/>
    <mergeCell ref="CSW7:CSX7"/>
    <mergeCell ref="CSY7:CSZ7"/>
    <mergeCell ref="CTA7:CTB7"/>
    <mergeCell ref="CTC7:CTD7"/>
    <mergeCell ref="CTE7:CTF7"/>
    <mergeCell ref="CSI7:CSJ7"/>
    <mergeCell ref="CSK7:CSL7"/>
    <mergeCell ref="CSM7:CSN7"/>
    <mergeCell ref="CSO7:CSP7"/>
    <mergeCell ref="CSQ7:CSR7"/>
    <mergeCell ref="CSS7:CST7"/>
    <mergeCell ref="CRW7:CRX7"/>
    <mergeCell ref="CRY7:CRZ7"/>
    <mergeCell ref="CSA7:CSB7"/>
    <mergeCell ref="CSC7:CSD7"/>
    <mergeCell ref="CSE7:CSF7"/>
    <mergeCell ref="CSG7:CSH7"/>
    <mergeCell ref="CRK7:CRL7"/>
    <mergeCell ref="CRM7:CRN7"/>
    <mergeCell ref="CRO7:CRP7"/>
    <mergeCell ref="CRQ7:CRR7"/>
    <mergeCell ref="CRS7:CRT7"/>
    <mergeCell ref="CRU7:CRV7"/>
    <mergeCell ref="CQY7:CQZ7"/>
    <mergeCell ref="CRA7:CRB7"/>
    <mergeCell ref="CRC7:CRD7"/>
    <mergeCell ref="CRE7:CRF7"/>
    <mergeCell ref="CRG7:CRH7"/>
    <mergeCell ref="CRI7:CRJ7"/>
    <mergeCell ref="CWA7:CWB7"/>
    <mergeCell ref="CWC7:CWD7"/>
    <mergeCell ref="CWE7:CWF7"/>
    <mergeCell ref="CWG7:CWH7"/>
    <mergeCell ref="CWI7:CWJ7"/>
    <mergeCell ref="CWK7:CWL7"/>
    <mergeCell ref="CVO7:CVP7"/>
    <mergeCell ref="CVQ7:CVR7"/>
    <mergeCell ref="CVS7:CVT7"/>
    <mergeCell ref="CVU7:CVV7"/>
    <mergeCell ref="CVW7:CVX7"/>
    <mergeCell ref="CVY7:CVZ7"/>
    <mergeCell ref="CVC7:CVD7"/>
    <mergeCell ref="CVE7:CVF7"/>
    <mergeCell ref="CVG7:CVH7"/>
    <mergeCell ref="CVI7:CVJ7"/>
    <mergeCell ref="CVK7:CVL7"/>
    <mergeCell ref="CVM7:CVN7"/>
    <mergeCell ref="CUQ7:CUR7"/>
    <mergeCell ref="CUS7:CUT7"/>
    <mergeCell ref="CUU7:CUV7"/>
    <mergeCell ref="CUW7:CUX7"/>
    <mergeCell ref="CUY7:CUZ7"/>
    <mergeCell ref="CVA7:CVB7"/>
    <mergeCell ref="CUE7:CUF7"/>
    <mergeCell ref="CUG7:CUH7"/>
    <mergeCell ref="CUI7:CUJ7"/>
    <mergeCell ref="CUK7:CUL7"/>
    <mergeCell ref="CUM7:CUN7"/>
    <mergeCell ref="CUO7:CUP7"/>
    <mergeCell ref="CTS7:CTT7"/>
    <mergeCell ref="CTU7:CTV7"/>
    <mergeCell ref="CTW7:CTX7"/>
    <mergeCell ref="CTY7:CTZ7"/>
    <mergeCell ref="CUA7:CUB7"/>
    <mergeCell ref="CUC7:CUD7"/>
    <mergeCell ref="CYU7:CYV7"/>
    <mergeCell ref="CYW7:CYX7"/>
    <mergeCell ref="CYY7:CYZ7"/>
    <mergeCell ref="CZA7:CZB7"/>
    <mergeCell ref="CZC7:CZD7"/>
    <mergeCell ref="CZE7:CZF7"/>
    <mergeCell ref="CYI7:CYJ7"/>
    <mergeCell ref="CYK7:CYL7"/>
    <mergeCell ref="CYM7:CYN7"/>
    <mergeCell ref="CYO7:CYP7"/>
    <mergeCell ref="CYQ7:CYR7"/>
    <mergeCell ref="CYS7:CYT7"/>
    <mergeCell ref="CXW7:CXX7"/>
    <mergeCell ref="CXY7:CXZ7"/>
    <mergeCell ref="CYA7:CYB7"/>
    <mergeCell ref="CYC7:CYD7"/>
    <mergeCell ref="CYE7:CYF7"/>
    <mergeCell ref="CYG7:CYH7"/>
    <mergeCell ref="CXK7:CXL7"/>
    <mergeCell ref="CXM7:CXN7"/>
    <mergeCell ref="CXO7:CXP7"/>
    <mergeCell ref="CXQ7:CXR7"/>
    <mergeCell ref="CXS7:CXT7"/>
    <mergeCell ref="CXU7:CXV7"/>
    <mergeCell ref="CWY7:CWZ7"/>
    <mergeCell ref="CXA7:CXB7"/>
    <mergeCell ref="CXC7:CXD7"/>
    <mergeCell ref="CXE7:CXF7"/>
    <mergeCell ref="CXG7:CXH7"/>
    <mergeCell ref="CXI7:CXJ7"/>
    <mergeCell ref="CWM7:CWN7"/>
    <mergeCell ref="CWO7:CWP7"/>
    <mergeCell ref="CWQ7:CWR7"/>
    <mergeCell ref="CWS7:CWT7"/>
    <mergeCell ref="CWU7:CWV7"/>
    <mergeCell ref="CWW7:CWX7"/>
    <mergeCell ref="DBO7:DBP7"/>
    <mergeCell ref="DBQ7:DBR7"/>
    <mergeCell ref="DBS7:DBT7"/>
    <mergeCell ref="DBU7:DBV7"/>
    <mergeCell ref="DBW7:DBX7"/>
    <mergeCell ref="DBY7:DBZ7"/>
    <mergeCell ref="DBC7:DBD7"/>
    <mergeCell ref="DBE7:DBF7"/>
    <mergeCell ref="DBG7:DBH7"/>
    <mergeCell ref="DBI7:DBJ7"/>
    <mergeCell ref="DBK7:DBL7"/>
    <mergeCell ref="DBM7:DBN7"/>
    <mergeCell ref="DAQ7:DAR7"/>
    <mergeCell ref="DAS7:DAT7"/>
    <mergeCell ref="DAU7:DAV7"/>
    <mergeCell ref="DAW7:DAX7"/>
    <mergeCell ref="DAY7:DAZ7"/>
    <mergeCell ref="DBA7:DBB7"/>
    <mergeCell ref="DAE7:DAF7"/>
    <mergeCell ref="DAG7:DAH7"/>
    <mergeCell ref="DAI7:DAJ7"/>
    <mergeCell ref="DAK7:DAL7"/>
    <mergeCell ref="DAM7:DAN7"/>
    <mergeCell ref="DAO7:DAP7"/>
    <mergeCell ref="CZS7:CZT7"/>
    <mergeCell ref="CZU7:CZV7"/>
    <mergeCell ref="CZW7:CZX7"/>
    <mergeCell ref="CZY7:CZZ7"/>
    <mergeCell ref="DAA7:DAB7"/>
    <mergeCell ref="DAC7:DAD7"/>
    <mergeCell ref="CZG7:CZH7"/>
    <mergeCell ref="CZI7:CZJ7"/>
    <mergeCell ref="CZK7:CZL7"/>
    <mergeCell ref="CZM7:CZN7"/>
    <mergeCell ref="CZO7:CZP7"/>
    <mergeCell ref="CZQ7:CZR7"/>
    <mergeCell ref="DEI7:DEJ7"/>
    <mergeCell ref="DEK7:DEL7"/>
    <mergeCell ref="DEM7:DEN7"/>
    <mergeCell ref="DEO7:DEP7"/>
    <mergeCell ref="DEQ7:DER7"/>
    <mergeCell ref="DES7:DET7"/>
    <mergeCell ref="DDW7:DDX7"/>
    <mergeCell ref="DDY7:DDZ7"/>
    <mergeCell ref="DEA7:DEB7"/>
    <mergeCell ref="DEC7:DED7"/>
    <mergeCell ref="DEE7:DEF7"/>
    <mergeCell ref="DEG7:DEH7"/>
    <mergeCell ref="DDK7:DDL7"/>
    <mergeCell ref="DDM7:DDN7"/>
    <mergeCell ref="DDO7:DDP7"/>
    <mergeCell ref="DDQ7:DDR7"/>
    <mergeCell ref="DDS7:DDT7"/>
    <mergeCell ref="DDU7:DDV7"/>
    <mergeCell ref="DCY7:DCZ7"/>
    <mergeCell ref="DDA7:DDB7"/>
    <mergeCell ref="DDC7:DDD7"/>
    <mergeCell ref="DDE7:DDF7"/>
    <mergeCell ref="DDG7:DDH7"/>
    <mergeCell ref="DDI7:DDJ7"/>
    <mergeCell ref="DCM7:DCN7"/>
    <mergeCell ref="DCO7:DCP7"/>
    <mergeCell ref="DCQ7:DCR7"/>
    <mergeCell ref="DCS7:DCT7"/>
    <mergeCell ref="DCU7:DCV7"/>
    <mergeCell ref="DCW7:DCX7"/>
    <mergeCell ref="DCA7:DCB7"/>
    <mergeCell ref="DCC7:DCD7"/>
    <mergeCell ref="DCE7:DCF7"/>
    <mergeCell ref="DCG7:DCH7"/>
    <mergeCell ref="DCI7:DCJ7"/>
    <mergeCell ref="DCK7:DCL7"/>
    <mergeCell ref="DHC7:DHD7"/>
    <mergeCell ref="DHE7:DHF7"/>
    <mergeCell ref="DHG7:DHH7"/>
    <mergeCell ref="DHI7:DHJ7"/>
    <mergeCell ref="DHK7:DHL7"/>
    <mergeCell ref="DHM7:DHN7"/>
    <mergeCell ref="DGQ7:DGR7"/>
    <mergeCell ref="DGS7:DGT7"/>
    <mergeCell ref="DGU7:DGV7"/>
    <mergeCell ref="DGW7:DGX7"/>
    <mergeCell ref="DGY7:DGZ7"/>
    <mergeCell ref="DHA7:DHB7"/>
    <mergeCell ref="DGE7:DGF7"/>
    <mergeCell ref="DGG7:DGH7"/>
    <mergeCell ref="DGI7:DGJ7"/>
    <mergeCell ref="DGK7:DGL7"/>
    <mergeCell ref="DGM7:DGN7"/>
    <mergeCell ref="DGO7:DGP7"/>
    <mergeCell ref="DFS7:DFT7"/>
    <mergeCell ref="DFU7:DFV7"/>
    <mergeCell ref="DFW7:DFX7"/>
    <mergeCell ref="DFY7:DFZ7"/>
    <mergeCell ref="DGA7:DGB7"/>
    <mergeCell ref="DGC7:DGD7"/>
    <mergeCell ref="DFG7:DFH7"/>
    <mergeCell ref="DFI7:DFJ7"/>
    <mergeCell ref="DFK7:DFL7"/>
    <mergeCell ref="DFM7:DFN7"/>
    <mergeCell ref="DFO7:DFP7"/>
    <mergeCell ref="DFQ7:DFR7"/>
    <mergeCell ref="DEU7:DEV7"/>
    <mergeCell ref="DEW7:DEX7"/>
    <mergeCell ref="DEY7:DEZ7"/>
    <mergeCell ref="DFA7:DFB7"/>
    <mergeCell ref="DFC7:DFD7"/>
    <mergeCell ref="DFE7:DFF7"/>
    <mergeCell ref="DJW7:DJX7"/>
    <mergeCell ref="DJY7:DJZ7"/>
    <mergeCell ref="DKA7:DKB7"/>
    <mergeCell ref="DKC7:DKD7"/>
    <mergeCell ref="DKE7:DKF7"/>
    <mergeCell ref="DKG7:DKH7"/>
    <mergeCell ref="DJK7:DJL7"/>
    <mergeCell ref="DJM7:DJN7"/>
    <mergeCell ref="DJO7:DJP7"/>
    <mergeCell ref="DJQ7:DJR7"/>
    <mergeCell ref="DJS7:DJT7"/>
    <mergeCell ref="DJU7:DJV7"/>
    <mergeCell ref="DIY7:DIZ7"/>
    <mergeCell ref="DJA7:DJB7"/>
    <mergeCell ref="DJC7:DJD7"/>
    <mergeCell ref="DJE7:DJF7"/>
    <mergeCell ref="DJG7:DJH7"/>
    <mergeCell ref="DJI7:DJJ7"/>
    <mergeCell ref="DIM7:DIN7"/>
    <mergeCell ref="DIO7:DIP7"/>
    <mergeCell ref="DIQ7:DIR7"/>
    <mergeCell ref="DIS7:DIT7"/>
    <mergeCell ref="DIU7:DIV7"/>
    <mergeCell ref="DIW7:DIX7"/>
    <mergeCell ref="DIA7:DIB7"/>
    <mergeCell ref="DIC7:DID7"/>
    <mergeCell ref="DIE7:DIF7"/>
    <mergeCell ref="DIG7:DIH7"/>
    <mergeCell ref="DII7:DIJ7"/>
    <mergeCell ref="DIK7:DIL7"/>
    <mergeCell ref="DHO7:DHP7"/>
    <mergeCell ref="DHQ7:DHR7"/>
    <mergeCell ref="DHS7:DHT7"/>
    <mergeCell ref="DHU7:DHV7"/>
    <mergeCell ref="DHW7:DHX7"/>
    <mergeCell ref="DHY7:DHZ7"/>
    <mergeCell ref="DMQ7:DMR7"/>
    <mergeCell ref="DMS7:DMT7"/>
    <mergeCell ref="DMU7:DMV7"/>
    <mergeCell ref="DMW7:DMX7"/>
    <mergeCell ref="DMY7:DMZ7"/>
    <mergeCell ref="DNA7:DNB7"/>
    <mergeCell ref="DME7:DMF7"/>
    <mergeCell ref="DMG7:DMH7"/>
    <mergeCell ref="DMI7:DMJ7"/>
    <mergeCell ref="DMK7:DML7"/>
    <mergeCell ref="DMM7:DMN7"/>
    <mergeCell ref="DMO7:DMP7"/>
    <mergeCell ref="DLS7:DLT7"/>
    <mergeCell ref="DLU7:DLV7"/>
    <mergeCell ref="DLW7:DLX7"/>
    <mergeCell ref="DLY7:DLZ7"/>
    <mergeCell ref="DMA7:DMB7"/>
    <mergeCell ref="DMC7:DMD7"/>
    <mergeCell ref="DLG7:DLH7"/>
    <mergeCell ref="DLI7:DLJ7"/>
    <mergeCell ref="DLK7:DLL7"/>
    <mergeCell ref="DLM7:DLN7"/>
    <mergeCell ref="DLO7:DLP7"/>
    <mergeCell ref="DLQ7:DLR7"/>
    <mergeCell ref="DKU7:DKV7"/>
    <mergeCell ref="DKW7:DKX7"/>
    <mergeCell ref="DKY7:DKZ7"/>
    <mergeCell ref="DLA7:DLB7"/>
    <mergeCell ref="DLC7:DLD7"/>
    <mergeCell ref="DLE7:DLF7"/>
    <mergeCell ref="DKI7:DKJ7"/>
    <mergeCell ref="DKK7:DKL7"/>
    <mergeCell ref="DKM7:DKN7"/>
    <mergeCell ref="DKO7:DKP7"/>
    <mergeCell ref="DKQ7:DKR7"/>
    <mergeCell ref="DKS7:DKT7"/>
    <mergeCell ref="DPK7:DPL7"/>
    <mergeCell ref="DPM7:DPN7"/>
    <mergeCell ref="DPO7:DPP7"/>
    <mergeCell ref="DPQ7:DPR7"/>
    <mergeCell ref="DPS7:DPT7"/>
    <mergeCell ref="DPU7:DPV7"/>
    <mergeCell ref="DOY7:DOZ7"/>
    <mergeCell ref="DPA7:DPB7"/>
    <mergeCell ref="DPC7:DPD7"/>
    <mergeCell ref="DPE7:DPF7"/>
    <mergeCell ref="DPG7:DPH7"/>
    <mergeCell ref="DPI7:DPJ7"/>
    <mergeCell ref="DOM7:DON7"/>
    <mergeCell ref="DOO7:DOP7"/>
    <mergeCell ref="DOQ7:DOR7"/>
    <mergeCell ref="DOS7:DOT7"/>
    <mergeCell ref="DOU7:DOV7"/>
    <mergeCell ref="DOW7:DOX7"/>
    <mergeCell ref="DOA7:DOB7"/>
    <mergeCell ref="DOC7:DOD7"/>
    <mergeCell ref="DOE7:DOF7"/>
    <mergeCell ref="DOG7:DOH7"/>
    <mergeCell ref="DOI7:DOJ7"/>
    <mergeCell ref="DOK7:DOL7"/>
    <mergeCell ref="DNO7:DNP7"/>
    <mergeCell ref="DNQ7:DNR7"/>
    <mergeCell ref="DNS7:DNT7"/>
    <mergeCell ref="DNU7:DNV7"/>
    <mergeCell ref="DNW7:DNX7"/>
    <mergeCell ref="DNY7:DNZ7"/>
    <mergeCell ref="DNC7:DND7"/>
    <mergeCell ref="DNE7:DNF7"/>
    <mergeCell ref="DNG7:DNH7"/>
    <mergeCell ref="DNI7:DNJ7"/>
    <mergeCell ref="DNK7:DNL7"/>
    <mergeCell ref="DNM7:DNN7"/>
    <mergeCell ref="DSE7:DSF7"/>
    <mergeCell ref="DSG7:DSH7"/>
    <mergeCell ref="DSI7:DSJ7"/>
    <mergeCell ref="DSK7:DSL7"/>
    <mergeCell ref="DSM7:DSN7"/>
    <mergeCell ref="DSO7:DSP7"/>
    <mergeCell ref="DRS7:DRT7"/>
    <mergeCell ref="DRU7:DRV7"/>
    <mergeCell ref="DRW7:DRX7"/>
    <mergeCell ref="DRY7:DRZ7"/>
    <mergeCell ref="DSA7:DSB7"/>
    <mergeCell ref="DSC7:DSD7"/>
    <mergeCell ref="DRG7:DRH7"/>
    <mergeCell ref="DRI7:DRJ7"/>
    <mergeCell ref="DRK7:DRL7"/>
    <mergeCell ref="DRM7:DRN7"/>
    <mergeCell ref="DRO7:DRP7"/>
    <mergeCell ref="DRQ7:DRR7"/>
    <mergeCell ref="DQU7:DQV7"/>
    <mergeCell ref="DQW7:DQX7"/>
    <mergeCell ref="DQY7:DQZ7"/>
    <mergeCell ref="DRA7:DRB7"/>
    <mergeCell ref="DRC7:DRD7"/>
    <mergeCell ref="DRE7:DRF7"/>
    <mergeCell ref="DQI7:DQJ7"/>
    <mergeCell ref="DQK7:DQL7"/>
    <mergeCell ref="DQM7:DQN7"/>
    <mergeCell ref="DQO7:DQP7"/>
    <mergeCell ref="DQQ7:DQR7"/>
    <mergeCell ref="DQS7:DQT7"/>
    <mergeCell ref="DPW7:DPX7"/>
    <mergeCell ref="DPY7:DPZ7"/>
    <mergeCell ref="DQA7:DQB7"/>
    <mergeCell ref="DQC7:DQD7"/>
    <mergeCell ref="DQE7:DQF7"/>
    <mergeCell ref="DQG7:DQH7"/>
    <mergeCell ref="DUY7:DUZ7"/>
    <mergeCell ref="DVA7:DVB7"/>
    <mergeCell ref="DVC7:DVD7"/>
    <mergeCell ref="DVE7:DVF7"/>
    <mergeCell ref="DVG7:DVH7"/>
    <mergeCell ref="DVI7:DVJ7"/>
    <mergeCell ref="DUM7:DUN7"/>
    <mergeCell ref="DUO7:DUP7"/>
    <mergeCell ref="DUQ7:DUR7"/>
    <mergeCell ref="DUS7:DUT7"/>
    <mergeCell ref="DUU7:DUV7"/>
    <mergeCell ref="DUW7:DUX7"/>
    <mergeCell ref="DUA7:DUB7"/>
    <mergeCell ref="DUC7:DUD7"/>
    <mergeCell ref="DUE7:DUF7"/>
    <mergeCell ref="DUG7:DUH7"/>
    <mergeCell ref="DUI7:DUJ7"/>
    <mergeCell ref="DUK7:DUL7"/>
    <mergeCell ref="DTO7:DTP7"/>
    <mergeCell ref="DTQ7:DTR7"/>
    <mergeCell ref="DTS7:DTT7"/>
    <mergeCell ref="DTU7:DTV7"/>
    <mergeCell ref="DTW7:DTX7"/>
    <mergeCell ref="DTY7:DTZ7"/>
    <mergeCell ref="DTC7:DTD7"/>
    <mergeCell ref="DTE7:DTF7"/>
    <mergeCell ref="DTG7:DTH7"/>
    <mergeCell ref="DTI7:DTJ7"/>
    <mergeCell ref="DTK7:DTL7"/>
    <mergeCell ref="DTM7:DTN7"/>
    <mergeCell ref="DSQ7:DSR7"/>
    <mergeCell ref="DSS7:DST7"/>
    <mergeCell ref="DSU7:DSV7"/>
    <mergeCell ref="DSW7:DSX7"/>
    <mergeCell ref="DSY7:DSZ7"/>
    <mergeCell ref="DTA7:DTB7"/>
    <mergeCell ref="DXS7:DXT7"/>
    <mergeCell ref="DXU7:DXV7"/>
    <mergeCell ref="DXW7:DXX7"/>
    <mergeCell ref="DXY7:DXZ7"/>
    <mergeCell ref="DYA7:DYB7"/>
    <mergeCell ref="DYC7:DYD7"/>
    <mergeCell ref="DXG7:DXH7"/>
    <mergeCell ref="DXI7:DXJ7"/>
    <mergeCell ref="DXK7:DXL7"/>
    <mergeCell ref="DXM7:DXN7"/>
    <mergeCell ref="DXO7:DXP7"/>
    <mergeCell ref="DXQ7:DXR7"/>
    <mergeCell ref="DWU7:DWV7"/>
    <mergeCell ref="DWW7:DWX7"/>
    <mergeCell ref="DWY7:DWZ7"/>
    <mergeCell ref="DXA7:DXB7"/>
    <mergeCell ref="DXC7:DXD7"/>
    <mergeCell ref="DXE7:DXF7"/>
    <mergeCell ref="DWI7:DWJ7"/>
    <mergeCell ref="DWK7:DWL7"/>
    <mergeCell ref="DWM7:DWN7"/>
    <mergeCell ref="DWO7:DWP7"/>
    <mergeCell ref="DWQ7:DWR7"/>
    <mergeCell ref="DWS7:DWT7"/>
    <mergeCell ref="DVW7:DVX7"/>
    <mergeCell ref="DVY7:DVZ7"/>
    <mergeCell ref="DWA7:DWB7"/>
    <mergeCell ref="DWC7:DWD7"/>
    <mergeCell ref="DWE7:DWF7"/>
    <mergeCell ref="DWG7:DWH7"/>
    <mergeCell ref="DVK7:DVL7"/>
    <mergeCell ref="DVM7:DVN7"/>
    <mergeCell ref="DVO7:DVP7"/>
    <mergeCell ref="DVQ7:DVR7"/>
    <mergeCell ref="DVS7:DVT7"/>
    <mergeCell ref="DVU7:DVV7"/>
    <mergeCell ref="EAM7:EAN7"/>
    <mergeCell ref="EAO7:EAP7"/>
    <mergeCell ref="EAQ7:EAR7"/>
    <mergeCell ref="EAS7:EAT7"/>
    <mergeCell ref="EAU7:EAV7"/>
    <mergeCell ref="EAW7:EAX7"/>
    <mergeCell ref="EAA7:EAB7"/>
    <mergeCell ref="EAC7:EAD7"/>
    <mergeCell ref="EAE7:EAF7"/>
    <mergeCell ref="EAG7:EAH7"/>
    <mergeCell ref="EAI7:EAJ7"/>
    <mergeCell ref="EAK7:EAL7"/>
    <mergeCell ref="DZO7:DZP7"/>
    <mergeCell ref="DZQ7:DZR7"/>
    <mergeCell ref="DZS7:DZT7"/>
    <mergeCell ref="DZU7:DZV7"/>
    <mergeCell ref="DZW7:DZX7"/>
    <mergeCell ref="DZY7:DZZ7"/>
    <mergeCell ref="DZC7:DZD7"/>
    <mergeCell ref="DZE7:DZF7"/>
    <mergeCell ref="DZG7:DZH7"/>
    <mergeCell ref="DZI7:DZJ7"/>
    <mergeCell ref="DZK7:DZL7"/>
    <mergeCell ref="DZM7:DZN7"/>
    <mergeCell ref="DYQ7:DYR7"/>
    <mergeCell ref="DYS7:DYT7"/>
    <mergeCell ref="DYU7:DYV7"/>
    <mergeCell ref="DYW7:DYX7"/>
    <mergeCell ref="DYY7:DYZ7"/>
    <mergeCell ref="DZA7:DZB7"/>
    <mergeCell ref="DYE7:DYF7"/>
    <mergeCell ref="DYG7:DYH7"/>
    <mergeCell ref="DYI7:DYJ7"/>
    <mergeCell ref="DYK7:DYL7"/>
    <mergeCell ref="DYM7:DYN7"/>
    <mergeCell ref="DYO7:DYP7"/>
    <mergeCell ref="EDG7:EDH7"/>
    <mergeCell ref="EDI7:EDJ7"/>
    <mergeCell ref="EDK7:EDL7"/>
    <mergeCell ref="EDM7:EDN7"/>
    <mergeCell ref="EDO7:EDP7"/>
    <mergeCell ref="EDQ7:EDR7"/>
    <mergeCell ref="ECU7:ECV7"/>
    <mergeCell ref="ECW7:ECX7"/>
    <mergeCell ref="ECY7:ECZ7"/>
    <mergeCell ref="EDA7:EDB7"/>
    <mergeCell ref="EDC7:EDD7"/>
    <mergeCell ref="EDE7:EDF7"/>
    <mergeCell ref="ECI7:ECJ7"/>
    <mergeCell ref="ECK7:ECL7"/>
    <mergeCell ref="ECM7:ECN7"/>
    <mergeCell ref="ECO7:ECP7"/>
    <mergeCell ref="ECQ7:ECR7"/>
    <mergeCell ref="ECS7:ECT7"/>
    <mergeCell ref="EBW7:EBX7"/>
    <mergeCell ref="EBY7:EBZ7"/>
    <mergeCell ref="ECA7:ECB7"/>
    <mergeCell ref="ECC7:ECD7"/>
    <mergeCell ref="ECE7:ECF7"/>
    <mergeCell ref="ECG7:ECH7"/>
    <mergeCell ref="EBK7:EBL7"/>
    <mergeCell ref="EBM7:EBN7"/>
    <mergeCell ref="EBO7:EBP7"/>
    <mergeCell ref="EBQ7:EBR7"/>
    <mergeCell ref="EBS7:EBT7"/>
    <mergeCell ref="EBU7:EBV7"/>
    <mergeCell ref="EAY7:EAZ7"/>
    <mergeCell ref="EBA7:EBB7"/>
    <mergeCell ref="EBC7:EBD7"/>
    <mergeCell ref="EBE7:EBF7"/>
    <mergeCell ref="EBG7:EBH7"/>
    <mergeCell ref="EBI7:EBJ7"/>
    <mergeCell ref="EGA7:EGB7"/>
    <mergeCell ref="EGC7:EGD7"/>
    <mergeCell ref="EGE7:EGF7"/>
    <mergeCell ref="EGG7:EGH7"/>
    <mergeCell ref="EGI7:EGJ7"/>
    <mergeCell ref="EGK7:EGL7"/>
    <mergeCell ref="EFO7:EFP7"/>
    <mergeCell ref="EFQ7:EFR7"/>
    <mergeCell ref="EFS7:EFT7"/>
    <mergeCell ref="EFU7:EFV7"/>
    <mergeCell ref="EFW7:EFX7"/>
    <mergeCell ref="EFY7:EFZ7"/>
    <mergeCell ref="EFC7:EFD7"/>
    <mergeCell ref="EFE7:EFF7"/>
    <mergeCell ref="EFG7:EFH7"/>
    <mergeCell ref="EFI7:EFJ7"/>
    <mergeCell ref="EFK7:EFL7"/>
    <mergeCell ref="EFM7:EFN7"/>
    <mergeCell ref="EEQ7:EER7"/>
    <mergeCell ref="EES7:EET7"/>
    <mergeCell ref="EEU7:EEV7"/>
    <mergeCell ref="EEW7:EEX7"/>
    <mergeCell ref="EEY7:EEZ7"/>
    <mergeCell ref="EFA7:EFB7"/>
    <mergeCell ref="EEE7:EEF7"/>
    <mergeCell ref="EEG7:EEH7"/>
    <mergeCell ref="EEI7:EEJ7"/>
    <mergeCell ref="EEK7:EEL7"/>
    <mergeCell ref="EEM7:EEN7"/>
    <mergeCell ref="EEO7:EEP7"/>
    <mergeCell ref="EDS7:EDT7"/>
    <mergeCell ref="EDU7:EDV7"/>
    <mergeCell ref="EDW7:EDX7"/>
    <mergeCell ref="EDY7:EDZ7"/>
    <mergeCell ref="EEA7:EEB7"/>
    <mergeCell ref="EEC7:EED7"/>
    <mergeCell ref="EIU7:EIV7"/>
    <mergeCell ref="EIW7:EIX7"/>
    <mergeCell ref="EIY7:EIZ7"/>
    <mergeCell ref="EJA7:EJB7"/>
    <mergeCell ref="EJC7:EJD7"/>
    <mergeCell ref="EJE7:EJF7"/>
    <mergeCell ref="EII7:EIJ7"/>
    <mergeCell ref="EIK7:EIL7"/>
    <mergeCell ref="EIM7:EIN7"/>
    <mergeCell ref="EIO7:EIP7"/>
    <mergeCell ref="EIQ7:EIR7"/>
    <mergeCell ref="EIS7:EIT7"/>
    <mergeCell ref="EHW7:EHX7"/>
    <mergeCell ref="EHY7:EHZ7"/>
    <mergeCell ref="EIA7:EIB7"/>
    <mergeCell ref="EIC7:EID7"/>
    <mergeCell ref="EIE7:EIF7"/>
    <mergeCell ref="EIG7:EIH7"/>
    <mergeCell ref="EHK7:EHL7"/>
    <mergeCell ref="EHM7:EHN7"/>
    <mergeCell ref="EHO7:EHP7"/>
    <mergeCell ref="EHQ7:EHR7"/>
    <mergeCell ref="EHS7:EHT7"/>
    <mergeCell ref="EHU7:EHV7"/>
    <mergeCell ref="EGY7:EGZ7"/>
    <mergeCell ref="EHA7:EHB7"/>
    <mergeCell ref="EHC7:EHD7"/>
    <mergeCell ref="EHE7:EHF7"/>
    <mergeCell ref="EHG7:EHH7"/>
    <mergeCell ref="EHI7:EHJ7"/>
    <mergeCell ref="EGM7:EGN7"/>
    <mergeCell ref="EGO7:EGP7"/>
    <mergeCell ref="EGQ7:EGR7"/>
    <mergeCell ref="EGS7:EGT7"/>
    <mergeCell ref="EGU7:EGV7"/>
    <mergeCell ref="EGW7:EGX7"/>
    <mergeCell ref="ELO7:ELP7"/>
    <mergeCell ref="ELQ7:ELR7"/>
    <mergeCell ref="ELS7:ELT7"/>
    <mergeCell ref="ELU7:ELV7"/>
    <mergeCell ref="ELW7:ELX7"/>
    <mergeCell ref="ELY7:ELZ7"/>
    <mergeCell ref="ELC7:ELD7"/>
    <mergeCell ref="ELE7:ELF7"/>
    <mergeCell ref="ELG7:ELH7"/>
    <mergeCell ref="ELI7:ELJ7"/>
    <mergeCell ref="ELK7:ELL7"/>
    <mergeCell ref="ELM7:ELN7"/>
    <mergeCell ref="EKQ7:EKR7"/>
    <mergeCell ref="EKS7:EKT7"/>
    <mergeCell ref="EKU7:EKV7"/>
    <mergeCell ref="EKW7:EKX7"/>
    <mergeCell ref="EKY7:EKZ7"/>
    <mergeCell ref="ELA7:ELB7"/>
    <mergeCell ref="EKE7:EKF7"/>
    <mergeCell ref="EKG7:EKH7"/>
    <mergeCell ref="EKI7:EKJ7"/>
    <mergeCell ref="EKK7:EKL7"/>
    <mergeCell ref="EKM7:EKN7"/>
    <mergeCell ref="EKO7:EKP7"/>
    <mergeCell ref="EJS7:EJT7"/>
    <mergeCell ref="EJU7:EJV7"/>
    <mergeCell ref="EJW7:EJX7"/>
    <mergeCell ref="EJY7:EJZ7"/>
    <mergeCell ref="EKA7:EKB7"/>
    <mergeCell ref="EKC7:EKD7"/>
    <mergeCell ref="EJG7:EJH7"/>
    <mergeCell ref="EJI7:EJJ7"/>
    <mergeCell ref="EJK7:EJL7"/>
    <mergeCell ref="EJM7:EJN7"/>
    <mergeCell ref="EJO7:EJP7"/>
    <mergeCell ref="EJQ7:EJR7"/>
    <mergeCell ref="EOI7:EOJ7"/>
    <mergeCell ref="EOK7:EOL7"/>
    <mergeCell ref="EOM7:EON7"/>
    <mergeCell ref="EOO7:EOP7"/>
    <mergeCell ref="EOQ7:EOR7"/>
    <mergeCell ref="EOS7:EOT7"/>
    <mergeCell ref="ENW7:ENX7"/>
    <mergeCell ref="ENY7:ENZ7"/>
    <mergeCell ref="EOA7:EOB7"/>
    <mergeCell ref="EOC7:EOD7"/>
    <mergeCell ref="EOE7:EOF7"/>
    <mergeCell ref="EOG7:EOH7"/>
    <mergeCell ref="ENK7:ENL7"/>
    <mergeCell ref="ENM7:ENN7"/>
    <mergeCell ref="ENO7:ENP7"/>
    <mergeCell ref="ENQ7:ENR7"/>
    <mergeCell ref="ENS7:ENT7"/>
    <mergeCell ref="ENU7:ENV7"/>
    <mergeCell ref="EMY7:EMZ7"/>
    <mergeCell ref="ENA7:ENB7"/>
    <mergeCell ref="ENC7:END7"/>
    <mergeCell ref="ENE7:ENF7"/>
    <mergeCell ref="ENG7:ENH7"/>
    <mergeCell ref="ENI7:ENJ7"/>
    <mergeCell ref="EMM7:EMN7"/>
    <mergeCell ref="EMO7:EMP7"/>
    <mergeCell ref="EMQ7:EMR7"/>
    <mergeCell ref="EMS7:EMT7"/>
    <mergeCell ref="EMU7:EMV7"/>
    <mergeCell ref="EMW7:EMX7"/>
    <mergeCell ref="EMA7:EMB7"/>
    <mergeCell ref="EMC7:EMD7"/>
    <mergeCell ref="EME7:EMF7"/>
    <mergeCell ref="EMG7:EMH7"/>
    <mergeCell ref="EMI7:EMJ7"/>
    <mergeCell ref="EMK7:EML7"/>
    <mergeCell ref="ERC7:ERD7"/>
    <mergeCell ref="ERE7:ERF7"/>
    <mergeCell ref="ERG7:ERH7"/>
    <mergeCell ref="ERI7:ERJ7"/>
    <mergeCell ref="ERK7:ERL7"/>
    <mergeCell ref="ERM7:ERN7"/>
    <mergeCell ref="EQQ7:EQR7"/>
    <mergeCell ref="EQS7:EQT7"/>
    <mergeCell ref="EQU7:EQV7"/>
    <mergeCell ref="EQW7:EQX7"/>
    <mergeCell ref="EQY7:EQZ7"/>
    <mergeCell ref="ERA7:ERB7"/>
    <mergeCell ref="EQE7:EQF7"/>
    <mergeCell ref="EQG7:EQH7"/>
    <mergeCell ref="EQI7:EQJ7"/>
    <mergeCell ref="EQK7:EQL7"/>
    <mergeCell ref="EQM7:EQN7"/>
    <mergeCell ref="EQO7:EQP7"/>
    <mergeCell ref="EPS7:EPT7"/>
    <mergeCell ref="EPU7:EPV7"/>
    <mergeCell ref="EPW7:EPX7"/>
    <mergeCell ref="EPY7:EPZ7"/>
    <mergeCell ref="EQA7:EQB7"/>
    <mergeCell ref="EQC7:EQD7"/>
    <mergeCell ref="EPG7:EPH7"/>
    <mergeCell ref="EPI7:EPJ7"/>
    <mergeCell ref="EPK7:EPL7"/>
    <mergeCell ref="EPM7:EPN7"/>
    <mergeCell ref="EPO7:EPP7"/>
    <mergeCell ref="EPQ7:EPR7"/>
    <mergeCell ref="EOU7:EOV7"/>
    <mergeCell ref="EOW7:EOX7"/>
    <mergeCell ref="EOY7:EOZ7"/>
    <mergeCell ref="EPA7:EPB7"/>
    <mergeCell ref="EPC7:EPD7"/>
    <mergeCell ref="EPE7:EPF7"/>
    <mergeCell ref="ETW7:ETX7"/>
    <mergeCell ref="ETY7:ETZ7"/>
    <mergeCell ref="EUA7:EUB7"/>
    <mergeCell ref="EUC7:EUD7"/>
    <mergeCell ref="EUE7:EUF7"/>
    <mergeCell ref="EUG7:EUH7"/>
    <mergeCell ref="ETK7:ETL7"/>
    <mergeCell ref="ETM7:ETN7"/>
    <mergeCell ref="ETO7:ETP7"/>
    <mergeCell ref="ETQ7:ETR7"/>
    <mergeCell ref="ETS7:ETT7"/>
    <mergeCell ref="ETU7:ETV7"/>
    <mergeCell ref="ESY7:ESZ7"/>
    <mergeCell ref="ETA7:ETB7"/>
    <mergeCell ref="ETC7:ETD7"/>
    <mergeCell ref="ETE7:ETF7"/>
    <mergeCell ref="ETG7:ETH7"/>
    <mergeCell ref="ETI7:ETJ7"/>
    <mergeCell ref="ESM7:ESN7"/>
    <mergeCell ref="ESO7:ESP7"/>
    <mergeCell ref="ESQ7:ESR7"/>
    <mergeCell ref="ESS7:EST7"/>
    <mergeCell ref="ESU7:ESV7"/>
    <mergeCell ref="ESW7:ESX7"/>
    <mergeCell ref="ESA7:ESB7"/>
    <mergeCell ref="ESC7:ESD7"/>
    <mergeCell ref="ESE7:ESF7"/>
    <mergeCell ref="ESG7:ESH7"/>
    <mergeCell ref="ESI7:ESJ7"/>
    <mergeCell ref="ESK7:ESL7"/>
    <mergeCell ref="ERO7:ERP7"/>
    <mergeCell ref="ERQ7:ERR7"/>
    <mergeCell ref="ERS7:ERT7"/>
    <mergeCell ref="ERU7:ERV7"/>
    <mergeCell ref="ERW7:ERX7"/>
    <mergeCell ref="ERY7:ERZ7"/>
    <mergeCell ref="EWQ7:EWR7"/>
    <mergeCell ref="EWS7:EWT7"/>
    <mergeCell ref="EWU7:EWV7"/>
    <mergeCell ref="EWW7:EWX7"/>
    <mergeCell ref="EWY7:EWZ7"/>
    <mergeCell ref="EXA7:EXB7"/>
    <mergeCell ref="EWE7:EWF7"/>
    <mergeCell ref="EWG7:EWH7"/>
    <mergeCell ref="EWI7:EWJ7"/>
    <mergeCell ref="EWK7:EWL7"/>
    <mergeCell ref="EWM7:EWN7"/>
    <mergeCell ref="EWO7:EWP7"/>
    <mergeCell ref="EVS7:EVT7"/>
    <mergeCell ref="EVU7:EVV7"/>
    <mergeCell ref="EVW7:EVX7"/>
    <mergeCell ref="EVY7:EVZ7"/>
    <mergeCell ref="EWA7:EWB7"/>
    <mergeCell ref="EWC7:EWD7"/>
    <mergeCell ref="EVG7:EVH7"/>
    <mergeCell ref="EVI7:EVJ7"/>
    <mergeCell ref="EVK7:EVL7"/>
    <mergeCell ref="EVM7:EVN7"/>
    <mergeCell ref="EVO7:EVP7"/>
    <mergeCell ref="EVQ7:EVR7"/>
    <mergeCell ref="EUU7:EUV7"/>
    <mergeCell ref="EUW7:EUX7"/>
    <mergeCell ref="EUY7:EUZ7"/>
    <mergeCell ref="EVA7:EVB7"/>
    <mergeCell ref="EVC7:EVD7"/>
    <mergeCell ref="EVE7:EVF7"/>
    <mergeCell ref="EUI7:EUJ7"/>
    <mergeCell ref="EUK7:EUL7"/>
    <mergeCell ref="EUM7:EUN7"/>
    <mergeCell ref="EUO7:EUP7"/>
    <mergeCell ref="EUQ7:EUR7"/>
    <mergeCell ref="EUS7:EUT7"/>
    <mergeCell ref="EZK7:EZL7"/>
    <mergeCell ref="EZM7:EZN7"/>
    <mergeCell ref="EZO7:EZP7"/>
    <mergeCell ref="EZQ7:EZR7"/>
    <mergeCell ref="EZS7:EZT7"/>
    <mergeCell ref="EZU7:EZV7"/>
    <mergeCell ref="EYY7:EYZ7"/>
    <mergeCell ref="EZA7:EZB7"/>
    <mergeCell ref="EZC7:EZD7"/>
    <mergeCell ref="EZE7:EZF7"/>
    <mergeCell ref="EZG7:EZH7"/>
    <mergeCell ref="EZI7:EZJ7"/>
    <mergeCell ref="EYM7:EYN7"/>
    <mergeCell ref="EYO7:EYP7"/>
    <mergeCell ref="EYQ7:EYR7"/>
    <mergeCell ref="EYS7:EYT7"/>
    <mergeCell ref="EYU7:EYV7"/>
    <mergeCell ref="EYW7:EYX7"/>
    <mergeCell ref="EYA7:EYB7"/>
    <mergeCell ref="EYC7:EYD7"/>
    <mergeCell ref="EYE7:EYF7"/>
    <mergeCell ref="EYG7:EYH7"/>
    <mergeCell ref="EYI7:EYJ7"/>
    <mergeCell ref="EYK7:EYL7"/>
    <mergeCell ref="EXO7:EXP7"/>
    <mergeCell ref="EXQ7:EXR7"/>
    <mergeCell ref="EXS7:EXT7"/>
    <mergeCell ref="EXU7:EXV7"/>
    <mergeCell ref="EXW7:EXX7"/>
    <mergeCell ref="EXY7:EXZ7"/>
    <mergeCell ref="EXC7:EXD7"/>
    <mergeCell ref="EXE7:EXF7"/>
    <mergeCell ref="EXG7:EXH7"/>
    <mergeCell ref="EXI7:EXJ7"/>
    <mergeCell ref="EXK7:EXL7"/>
    <mergeCell ref="EXM7:EXN7"/>
    <mergeCell ref="FCE7:FCF7"/>
    <mergeCell ref="FCG7:FCH7"/>
    <mergeCell ref="FCI7:FCJ7"/>
    <mergeCell ref="FCK7:FCL7"/>
    <mergeCell ref="FCM7:FCN7"/>
    <mergeCell ref="FCO7:FCP7"/>
    <mergeCell ref="FBS7:FBT7"/>
    <mergeCell ref="FBU7:FBV7"/>
    <mergeCell ref="FBW7:FBX7"/>
    <mergeCell ref="FBY7:FBZ7"/>
    <mergeCell ref="FCA7:FCB7"/>
    <mergeCell ref="FCC7:FCD7"/>
    <mergeCell ref="FBG7:FBH7"/>
    <mergeCell ref="FBI7:FBJ7"/>
    <mergeCell ref="FBK7:FBL7"/>
    <mergeCell ref="FBM7:FBN7"/>
    <mergeCell ref="FBO7:FBP7"/>
    <mergeCell ref="FBQ7:FBR7"/>
    <mergeCell ref="FAU7:FAV7"/>
    <mergeCell ref="FAW7:FAX7"/>
    <mergeCell ref="FAY7:FAZ7"/>
    <mergeCell ref="FBA7:FBB7"/>
    <mergeCell ref="FBC7:FBD7"/>
    <mergeCell ref="FBE7:FBF7"/>
    <mergeCell ref="FAI7:FAJ7"/>
    <mergeCell ref="FAK7:FAL7"/>
    <mergeCell ref="FAM7:FAN7"/>
    <mergeCell ref="FAO7:FAP7"/>
    <mergeCell ref="FAQ7:FAR7"/>
    <mergeCell ref="FAS7:FAT7"/>
    <mergeCell ref="EZW7:EZX7"/>
    <mergeCell ref="EZY7:EZZ7"/>
    <mergeCell ref="FAA7:FAB7"/>
    <mergeCell ref="FAC7:FAD7"/>
    <mergeCell ref="FAE7:FAF7"/>
    <mergeCell ref="FAG7:FAH7"/>
    <mergeCell ref="FEY7:FEZ7"/>
    <mergeCell ref="FFA7:FFB7"/>
    <mergeCell ref="FFC7:FFD7"/>
    <mergeCell ref="FFE7:FFF7"/>
    <mergeCell ref="FFG7:FFH7"/>
    <mergeCell ref="FFI7:FFJ7"/>
    <mergeCell ref="FEM7:FEN7"/>
    <mergeCell ref="FEO7:FEP7"/>
    <mergeCell ref="FEQ7:FER7"/>
    <mergeCell ref="FES7:FET7"/>
    <mergeCell ref="FEU7:FEV7"/>
    <mergeCell ref="FEW7:FEX7"/>
    <mergeCell ref="FEA7:FEB7"/>
    <mergeCell ref="FEC7:FED7"/>
    <mergeCell ref="FEE7:FEF7"/>
    <mergeCell ref="FEG7:FEH7"/>
    <mergeCell ref="FEI7:FEJ7"/>
    <mergeCell ref="FEK7:FEL7"/>
    <mergeCell ref="FDO7:FDP7"/>
    <mergeCell ref="FDQ7:FDR7"/>
    <mergeCell ref="FDS7:FDT7"/>
    <mergeCell ref="FDU7:FDV7"/>
    <mergeCell ref="FDW7:FDX7"/>
    <mergeCell ref="FDY7:FDZ7"/>
    <mergeCell ref="FDC7:FDD7"/>
    <mergeCell ref="FDE7:FDF7"/>
    <mergeCell ref="FDG7:FDH7"/>
    <mergeCell ref="FDI7:FDJ7"/>
    <mergeCell ref="FDK7:FDL7"/>
    <mergeCell ref="FDM7:FDN7"/>
    <mergeCell ref="FCQ7:FCR7"/>
    <mergeCell ref="FCS7:FCT7"/>
    <mergeCell ref="FCU7:FCV7"/>
    <mergeCell ref="FCW7:FCX7"/>
    <mergeCell ref="FCY7:FCZ7"/>
    <mergeCell ref="FDA7:FDB7"/>
    <mergeCell ref="FHS7:FHT7"/>
    <mergeCell ref="FHU7:FHV7"/>
    <mergeCell ref="FHW7:FHX7"/>
    <mergeCell ref="FHY7:FHZ7"/>
    <mergeCell ref="FIA7:FIB7"/>
    <mergeCell ref="FIC7:FID7"/>
    <mergeCell ref="FHG7:FHH7"/>
    <mergeCell ref="FHI7:FHJ7"/>
    <mergeCell ref="FHK7:FHL7"/>
    <mergeCell ref="FHM7:FHN7"/>
    <mergeCell ref="FHO7:FHP7"/>
    <mergeCell ref="FHQ7:FHR7"/>
    <mergeCell ref="FGU7:FGV7"/>
    <mergeCell ref="FGW7:FGX7"/>
    <mergeCell ref="FGY7:FGZ7"/>
    <mergeCell ref="FHA7:FHB7"/>
    <mergeCell ref="FHC7:FHD7"/>
    <mergeCell ref="FHE7:FHF7"/>
    <mergeCell ref="FGI7:FGJ7"/>
    <mergeCell ref="FGK7:FGL7"/>
    <mergeCell ref="FGM7:FGN7"/>
    <mergeCell ref="FGO7:FGP7"/>
    <mergeCell ref="FGQ7:FGR7"/>
    <mergeCell ref="FGS7:FGT7"/>
    <mergeCell ref="FFW7:FFX7"/>
    <mergeCell ref="FFY7:FFZ7"/>
    <mergeCell ref="FGA7:FGB7"/>
    <mergeCell ref="FGC7:FGD7"/>
    <mergeCell ref="FGE7:FGF7"/>
    <mergeCell ref="FGG7:FGH7"/>
    <mergeCell ref="FFK7:FFL7"/>
    <mergeCell ref="FFM7:FFN7"/>
    <mergeCell ref="FFO7:FFP7"/>
    <mergeCell ref="FFQ7:FFR7"/>
    <mergeCell ref="FFS7:FFT7"/>
    <mergeCell ref="FFU7:FFV7"/>
    <mergeCell ref="FKM7:FKN7"/>
    <mergeCell ref="FKO7:FKP7"/>
    <mergeCell ref="FKQ7:FKR7"/>
    <mergeCell ref="FKS7:FKT7"/>
    <mergeCell ref="FKU7:FKV7"/>
    <mergeCell ref="FKW7:FKX7"/>
    <mergeCell ref="FKA7:FKB7"/>
    <mergeCell ref="FKC7:FKD7"/>
    <mergeCell ref="FKE7:FKF7"/>
    <mergeCell ref="FKG7:FKH7"/>
    <mergeCell ref="FKI7:FKJ7"/>
    <mergeCell ref="FKK7:FKL7"/>
    <mergeCell ref="FJO7:FJP7"/>
    <mergeCell ref="FJQ7:FJR7"/>
    <mergeCell ref="FJS7:FJT7"/>
    <mergeCell ref="FJU7:FJV7"/>
    <mergeCell ref="FJW7:FJX7"/>
    <mergeCell ref="FJY7:FJZ7"/>
    <mergeCell ref="FJC7:FJD7"/>
    <mergeCell ref="FJE7:FJF7"/>
    <mergeCell ref="FJG7:FJH7"/>
    <mergeCell ref="FJI7:FJJ7"/>
    <mergeCell ref="FJK7:FJL7"/>
    <mergeCell ref="FJM7:FJN7"/>
    <mergeCell ref="FIQ7:FIR7"/>
    <mergeCell ref="FIS7:FIT7"/>
    <mergeCell ref="FIU7:FIV7"/>
    <mergeCell ref="FIW7:FIX7"/>
    <mergeCell ref="FIY7:FIZ7"/>
    <mergeCell ref="FJA7:FJB7"/>
    <mergeCell ref="FIE7:FIF7"/>
    <mergeCell ref="FIG7:FIH7"/>
    <mergeCell ref="FII7:FIJ7"/>
    <mergeCell ref="FIK7:FIL7"/>
    <mergeCell ref="FIM7:FIN7"/>
    <mergeCell ref="FIO7:FIP7"/>
    <mergeCell ref="FNG7:FNH7"/>
    <mergeCell ref="FNI7:FNJ7"/>
    <mergeCell ref="FNK7:FNL7"/>
    <mergeCell ref="FNM7:FNN7"/>
    <mergeCell ref="FNO7:FNP7"/>
    <mergeCell ref="FNQ7:FNR7"/>
    <mergeCell ref="FMU7:FMV7"/>
    <mergeCell ref="FMW7:FMX7"/>
    <mergeCell ref="FMY7:FMZ7"/>
    <mergeCell ref="FNA7:FNB7"/>
    <mergeCell ref="FNC7:FND7"/>
    <mergeCell ref="FNE7:FNF7"/>
    <mergeCell ref="FMI7:FMJ7"/>
    <mergeCell ref="FMK7:FML7"/>
    <mergeCell ref="FMM7:FMN7"/>
    <mergeCell ref="FMO7:FMP7"/>
    <mergeCell ref="FMQ7:FMR7"/>
    <mergeCell ref="FMS7:FMT7"/>
    <mergeCell ref="FLW7:FLX7"/>
    <mergeCell ref="FLY7:FLZ7"/>
    <mergeCell ref="FMA7:FMB7"/>
    <mergeCell ref="FMC7:FMD7"/>
    <mergeCell ref="FME7:FMF7"/>
    <mergeCell ref="FMG7:FMH7"/>
    <mergeCell ref="FLK7:FLL7"/>
    <mergeCell ref="FLM7:FLN7"/>
    <mergeCell ref="FLO7:FLP7"/>
    <mergeCell ref="FLQ7:FLR7"/>
    <mergeCell ref="FLS7:FLT7"/>
    <mergeCell ref="FLU7:FLV7"/>
    <mergeCell ref="FKY7:FKZ7"/>
    <mergeCell ref="FLA7:FLB7"/>
    <mergeCell ref="FLC7:FLD7"/>
    <mergeCell ref="FLE7:FLF7"/>
    <mergeCell ref="FLG7:FLH7"/>
    <mergeCell ref="FLI7:FLJ7"/>
    <mergeCell ref="FQA7:FQB7"/>
    <mergeCell ref="FQC7:FQD7"/>
    <mergeCell ref="FQE7:FQF7"/>
    <mergeCell ref="FQG7:FQH7"/>
    <mergeCell ref="FQI7:FQJ7"/>
    <mergeCell ref="FQK7:FQL7"/>
    <mergeCell ref="FPO7:FPP7"/>
    <mergeCell ref="FPQ7:FPR7"/>
    <mergeCell ref="FPS7:FPT7"/>
    <mergeCell ref="FPU7:FPV7"/>
    <mergeCell ref="FPW7:FPX7"/>
    <mergeCell ref="FPY7:FPZ7"/>
    <mergeCell ref="FPC7:FPD7"/>
    <mergeCell ref="FPE7:FPF7"/>
    <mergeCell ref="FPG7:FPH7"/>
    <mergeCell ref="FPI7:FPJ7"/>
    <mergeCell ref="FPK7:FPL7"/>
    <mergeCell ref="FPM7:FPN7"/>
    <mergeCell ref="FOQ7:FOR7"/>
    <mergeCell ref="FOS7:FOT7"/>
    <mergeCell ref="FOU7:FOV7"/>
    <mergeCell ref="FOW7:FOX7"/>
    <mergeCell ref="FOY7:FOZ7"/>
    <mergeCell ref="FPA7:FPB7"/>
    <mergeCell ref="FOE7:FOF7"/>
    <mergeCell ref="FOG7:FOH7"/>
    <mergeCell ref="FOI7:FOJ7"/>
    <mergeCell ref="FOK7:FOL7"/>
    <mergeCell ref="FOM7:FON7"/>
    <mergeCell ref="FOO7:FOP7"/>
    <mergeCell ref="FNS7:FNT7"/>
    <mergeCell ref="FNU7:FNV7"/>
    <mergeCell ref="FNW7:FNX7"/>
    <mergeCell ref="FNY7:FNZ7"/>
    <mergeCell ref="FOA7:FOB7"/>
    <mergeCell ref="FOC7:FOD7"/>
    <mergeCell ref="FSU7:FSV7"/>
    <mergeCell ref="FSW7:FSX7"/>
    <mergeCell ref="FSY7:FSZ7"/>
    <mergeCell ref="FTA7:FTB7"/>
    <mergeCell ref="FTC7:FTD7"/>
    <mergeCell ref="FTE7:FTF7"/>
    <mergeCell ref="FSI7:FSJ7"/>
    <mergeCell ref="FSK7:FSL7"/>
    <mergeCell ref="FSM7:FSN7"/>
    <mergeCell ref="FSO7:FSP7"/>
    <mergeCell ref="FSQ7:FSR7"/>
    <mergeCell ref="FSS7:FST7"/>
    <mergeCell ref="FRW7:FRX7"/>
    <mergeCell ref="FRY7:FRZ7"/>
    <mergeCell ref="FSA7:FSB7"/>
    <mergeCell ref="FSC7:FSD7"/>
    <mergeCell ref="FSE7:FSF7"/>
    <mergeCell ref="FSG7:FSH7"/>
    <mergeCell ref="FRK7:FRL7"/>
    <mergeCell ref="FRM7:FRN7"/>
    <mergeCell ref="FRO7:FRP7"/>
    <mergeCell ref="FRQ7:FRR7"/>
    <mergeCell ref="FRS7:FRT7"/>
    <mergeCell ref="FRU7:FRV7"/>
    <mergeCell ref="FQY7:FQZ7"/>
    <mergeCell ref="FRA7:FRB7"/>
    <mergeCell ref="FRC7:FRD7"/>
    <mergeCell ref="FRE7:FRF7"/>
    <mergeCell ref="FRG7:FRH7"/>
    <mergeCell ref="FRI7:FRJ7"/>
    <mergeCell ref="FQM7:FQN7"/>
    <mergeCell ref="FQO7:FQP7"/>
    <mergeCell ref="FQQ7:FQR7"/>
    <mergeCell ref="FQS7:FQT7"/>
    <mergeCell ref="FQU7:FQV7"/>
    <mergeCell ref="FQW7:FQX7"/>
    <mergeCell ref="FVO7:FVP7"/>
    <mergeCell ref="FVQ7:FVR7"/>
    <mergeCell ref="FVS7:FVT7"/>
    <mergeCell ref="FVU7:FVV7"/>
    <mergeCell ref="FVW7:FVX7"/>
    <mergeCell ref="FVY7:FVZ7"/>
    <mergeCell ref="FVC7:FVD7"/>
    <mergeCell ref="FVE7:FVF7"/>
    <mergeCell ref="FVG7:FVH7"/>
    <mergeCell ref="FVI7:FVJ7"/>
    <mergeCell ref="FVK7:FVL7"/>
    <mergeCell ref="FVM7:FVN7"/>
    <mergeCell ref="FUQ7:FUR7"/>
    <mergeCell ref="FUS7:FUT7"/>
    <mergeCell ref="FUU7:FUV7"/>
    <mergeCell ref="FUW7:FUX7"/>
    <mergeCell ref="FUY7:FUZ7"/>
    <mergeCell ref="FVA7:FVB7"/>
    <mergeCell ref="FUE7:FUF7"/>
    <mergeCell ref="FUG7:FUH7"/>
    <mergeCell ref="FUI7:FUJ7"/>
    <mergeCell ref="FUK7:FUL7"/>
    <mergeCell ref="FUM7:FUN7"/>
    <mergeCell ref="FUO7:FUP7"/>
    <mergeCell ref="FTS7:FTT7"/>
    <mergeCell ref="FTU7:FTV7"/>
    <mergeCell ref="FTW7:FTX7"/>
    <mergeCell ref="FTY7:FTZ7"/>
    <mergeCell ref="FUA7:FUB7"/>
    <mergeCell ref="FUC7:FUD7"/>
    <mergeCell ref="FTG7:FTH7"/>
    <mergeCell ref="FTI7:FTJ7"/>
    <mergeCell ref="FTK7:FTL7"/>
    <mergeCell ref="FTM7:FTN7"/>
    <mergeCell ref="FTO7:FTP7"/>
    <mergeCell ref="FTQ7:FTR7"/>
    <mergeCell ref="FYI7:FYJ7"/>
    <mergeCell ref="FYK7:FYL7"/>
    <mergeCell ref="FYM7:FYN7"/>
    <mergeCell ref="FYO7:FYP7"/>
    <mergeCell ref="FYQ7:FYR7"/>
    <mergeCell ref="FYS7:FYT7"/>
    <mergeCell ref="FXW7:FXX7"/>
    <mergeCell ref="FXY7:FXZ7"/>
    <mergeCell ref="FYA7:FYB7"/>
    <mergeCell ref="FYC7:FYD7"/>
    <mergeCell ref="FYE7:FYF7"/>
    <mergeCell ref="FYG7:FYH7"/>
    <mergeCell ref="FXK7:FXL7"/>
    <mergeCell ref="FXM7:FXN7"/>
    <mergeCell ref="FXO7:FXP7"/>
    <mergeCell ref="FXQ7:FXR7"/>
    <mergeCell ref="FXS7:FXT7"/>
    <mergeCell ref="FXU7:FXV7"/>
    <mergeCell ref="FWY7:FWZ7"/>
    <mergeCell ref="FXA7:FXB7"/>
    <mergeCell ref="FXC7:FXD7"/>
    <mergeCell ref="FXE7:FXF7"/>
    <mergeCell ref="FXG7:FXH7"/>
    <mergeCell ref="FXI7:FXJ7"/>
    <mergeCell ref="FWM7:FWN7"/>
    <mergeCell ref="FWO7:FWP7"/>
    <mergeCell ref="FWQ7:FWR7"/>
    <mergeCell ref="FWS7:FWT7"/>
    <mergeCell ref="FWU7:FWV7"/>
    <mergeCell ref="FWW7:FWX7"/>
    <mergeCell ref="FWA7:FWB7"/>
    <mergeCell ref="FWC7:FWD7"/>
    <mergeCell ref="FWE7:FWF7"/>
    <mergeCell ref="FWG7:FWH7"/>
    <mergeCell ref="FWI7:FWJ7"/>
    <mergeCell ref="FWK7:FWL7"/>
    <mergeCell ref="GBC7:GBD7"/>
    <mergeCell ref="GBE7:GBF7"/>
    <mergeCell ref="GBG7:GBH7"/>
    <mergeCell ref="GBI7:GBJ7"/>
    <mergeCell ref="GBK7:GBL7"/>
    <mergeCell ref="GBM7:GBN7"/>
    <mergeCell ref="GAQ7:GAR7"/>
    <mergeCell ref="GAS7:GAT7"/>
    <mergeCell ref="GAU7:GAV7"/>
    <mergeCell ref="GAW7:GAX7"/>
    <mergeCell ref="GAY7:GAZ7"/>
    <mergeCell ref="GBA7:GBB7"/>
    <mergeCell ref="GAE7:GAF7"/>
    <mergeCell ref="GAG7:GAH7"/>
    <mergeCell ref="GAI7:GAJ7"/>
    <mergeCell ref="GAK7:GAL7"/>
    <mergeCell ref="GAM7:GAN7"/>
    <mergeCell ref="GAO7:GAP7"/>
    <mergeCell ref="FZS7:FZT7"/>
    <mergeCell ref="FZU7:FZV7"/>
    <mergeCell ref="FZW7:FZX7"/>
    <mergeCell ref="FZY7:FZZ7"/>
    <mergeCell ref="GAA7:GAB7"/>
    <mergeCell ref="GAC7:GAD7"/>
    <mergeCell ref="FZG7:FZH7"/>
    <mergeCell ref="FZI7:FZJ7"/>
    <mergeCell ref="FZK7:FZL7"/>
    <mergeCell ref="FZM7:FZN7"/>
    <mergeCell ref="FZO7:FZP7"/>
    <mergeCell ref="FZQ7:FZR7"/>
    <mergeCell ref="FYU7:FYV7"/>
    <mergeCell ref="FYW7:FYX7"/>
    <mergeCell ref="FYY7:FYZ7"/>
    <mergeCell ref="FZA7:FZB7"/>
    <mergeCell ref="FZC7:FZD7"/>
    <mergeCell ref="FZE7:FZF7"/>
    <mergeCell ref="GDW7:GDX7"/>
    <mergeCell ref="GDY7:GDZ7"/>
    <mergeCell ref="GEA7:GEB7"/>
    <mergeCell ref="GEC7:GED7"/>
    <mergeCell ref="GEE7:GEF7"/>
    <mergeCell ref="GEG7:GEH7"/>
    <mergeCell ref="GDK7:GDL7"/>
    <mergeCell ref="GDM7:GDN7"/>
    <mergeCell ref="GDO7:GDP7"/>
    <mergeCell ref="GDQ7:GDR7"/>
    <mergeCell ref="GDS7:GDT7"/>
    <mergeCell ref="GDU7:GDV7"/>
    <mergeCell ref="GCY7:GCZ7"/>
    <mergeCell ref="GDA7:GDB7"/>
    <mergeCell ref="GDC7:GDD7"/>
    <mergeCell ref="GDE7:GDF7"/>
    <mergeCell ref="GDG7:GDH7"/>
    <mergeCell ref="GDI7:GDJ7"/>
    <mergeCell ref="GCM7:GCN7"/>
    <mergeCell ref="GCO7:GCP7"/>
    <mergeCell ref="GCQ7:GCR7"/>
    <mergeCell ref="GCS7:GCT7"/>
    <mergeCell ref="GCU7:GCV7"/>
    <mergeCell ref="GCW7:GCX7"/>
    <mergeCell ref="GCA7:GCB7"/>
    <mergeCell ref="GCC7:GCD7"/>
    <mergeCell ref="GCE7:GCF7"/>
    <mergeCell ref="GCG7:GCH7"/>
    <mergeCell ref="GCI7:GCJ7"/>
    <mergeCell ref="GCK7:GCL7"/>
    <mergeCell ref="GBO7:GBP7"/>
    <mergeCell ref="GBQ7:GBR7"/>
    <mergeCell ref="GBS7:GBT7"/>
    <mergeCell ref="GBU7:GBV7"/>
    <mergeCell ref="GBW7:GBX7"/>
    <mergeCell ref="GBY7:GBZ7"/>
    <mergeCell ref="GGQ7:GGR7"/>
    <mergeCell ref="GGS7:GGT7"/>
    <mergeCell ref="GGU7:GGV7"/>
    <mergeCell ref="GGW7:GGX7"/>
    <mergeCell ref="GGY7:GGZ7"/>
    <mergeCell ref="GHA7:GHB7"/>
    <mergeCell ref="GGE7:GGF7"/>
    <mergeCell ref="GGG7:GGH7"/>
    <mergeCell ref="GGI7:GGJ7"/>
    <mergeCell ref="GGK7:GGL7"/>
    <mergeCell ref="GGM7:GGN7"/>
    <mergeCell ref="GGO7:GGP7"/>
    <mergeCell ref="GFS7:GFT7"/>
    <mergeCell ref="GFU7:GFV7"/>
    <mergeCell ref="GFW7:GFX7"/>
    <mergeCell ref="GFY7:GFZ7"/>
    <mergeCell ref="GGA7:GGB7"/>
    <mergeCell ref="GGC7:GGD7"/>
    <mergeCell ref="GFG7:GFH7"/>
    <mergeCell ref="GFI7:GFJ7"/>
    <mergeCell ref="GFK7:GFL7"/>
    <mergeCell ref="GFM7:GFN7"/>
    <mergeCell ref="GFO7:GFP7"/>
    <mergeCell ref="GFQ7:GFR7"/>
    <mergeCell ref="GEU7:GEV7"/>
    <mergeCell ref="GEW7:GEX7"/>
    <mergeCell ref="GEY7:GEZ7"/>
    <mergeCell ref="GFA7:GFB7"/>
    <mergeCell ref="GFC7:GFD7"/>
    <mergeCell ref="GFE7:GFF7"/>
    <mergeCell ref="GEI7:GEJ7"/>
    <mergeCell ref="GEK7:GEL7"/>
    <mergeCell ref="GEM7:GEN7"/>
    <mergeCell ref="GEO7:GEP7"/>
    <mergeCell ref="GEQ7:GER7"/>
    <mergeCell ref="GES7:GET7"/>
    <mergeCell ref="GJK7:GJL7"/>
    <mergeCell ref="GJM7:GJN7"/>
    <mergeCell ref="GJO7:GJP7"/>
    <mergeCell ref="GJQ7:GJR7"/>
    <mergeCell ref="GJS7:GJT7"/>
    <mergeCell ref="GJU7:GJV7"/>
    <mergeCell ref="GIY7:GIZ7"/>
    <mergeCell ref="GJA7:GJB7"/>
    <mergeCell ref="GJC7:GJD7"/>
    <mergeCell ref="GJE7:GJF7"/>
    <mergeCell ref="GJG7:GJH7"/>
    <mergeCell ref="GJI7:GJJ7"/>
    <mergeCell ref="GIM7:GIN7"/>
    <mergeCell ref="GIO7:GIP7"/>
    <mergeCell ref="GIQ7:GIR7"/>
    <mergeCell ref="GIS7:GIT7"/>
    <mergeCell ref="GIU7:GIV7"/>
    <mergeCell ref="GIW7:GIX7"/>
    <mergeCell ref="GIA7:GIB7"/>
    <mergeCell ref="GIC7:GID7"/>
    <mergeCell ref="GIE7:GIF7"/>
    <mergeCell ref="GIG7:GIH7"/>
    <mergeCell ref="GII7:GIJ7"/>
    <mergeCell ref="GIK7:GIL7"/>
    <mergeCell ref="GHO7:GHP7"/>
    <mergeCell ref="GHQ7:GHR7"/>
    <mergeCell ref="GHS7:GHT7"/>
    <mergeCell ref="GHU7:GHV7"/>
    <mergeCell ref="GHW7:GHX7"/>
    <mergeCell ref="GHY7:GHZ7"/>
    <mergeCell ref="GHC7:GHD7"/>
    <mergeCell ref="GHE7:GHF7"/>
    <mergeCell ref="GHG7:GHH7"/>
    <mergeCell ref="GHI7:GHJ7"/>
    <mergeCell ref="GHK7:GHL7"/>
    <mergeCell ref="GHM7:GHN7"/>
    <mergeCell ref="GME7:GMF7"/>
    <mergeCell ref="GMG7:GMH7"/>
    <mergeCell ref="GMI7:GMJ7"/>
    <mergeCell ref="GMK7:GML7"/>
    <mergeCell ref="GMM7:GMN7"/>
    <mergeCell ref="GMO7:GMP7"/>
    <mergeCell ref="GLS7:GLT7"/>
    <mergeCell ref="GLU7:GLV7"/>
    <mergeCell ref="GLW7:GLX7"/>
    <mergeCell ref="GLY7:GLZ7"/>
    <mergeCell ref="GMA7:GMB7"/>
    <mergeCell ref="GMC7:GMD7"/>
    <mergeCell ref="GLG7:GLH7"/>
    <mergeCell ref="GLI7:GLJ7"/>
    <mergeCell ref="GLK7:GLL7"/>
    <mergeCell ref="GLM7:GLN7"/>
    <mergeCell ref="GLO7:GLP7"/>
    <mergeCell ref="GLQ7:GLR7"/>
    <mergeCell ref="GKU7:GKV7"/>
    <mergeCell ref="GKW7:GKX7"/>
    <mergeCell ref="GKY7:GKZ7"/>
    <mergeCell ref="GLA7:GLB7"/>
    <mergeCell ref="GLC7:GLD7"/>
    <mergeCell ref="GLE7:GLF7"/>
    <mergeCell ref="GKI7:GKJ7"/>
    <mergeCell ref="GKK7:GKL7"/>
    <mergeCell ref="GKM7:GKN7"/>
    <mergeCell ref="GKO7:GKP7"/>
    <mergeCell ref="GKQ7:GKR7"/>
    <mergeCell ref="GKS7:GKT7"/>
    <mergeCell ref="GJW7:GJX7"/>
    <mergeCell ref="GJY7:GJZ7"/>
    <mergeCell ref="GKA7:GKB7"/>
    <mergeCell ref="GKC7:GKD7"/>
    <mergeCell ref="GKE7:GKF7"/>
    <mergeCell ref="GKG7:GKH7"/>
    <mergeCell ref="GOY7:GOZ7"/>
    <mergeCell ref="GPA7:GPB7"/>
    <mergeCell ref="GPC7:GPD7"/>
    <mergeCell ref="GPE7:GPF7"/>
    <mergeCell ref="GPG7:GPH7"/>
    <mergeCell ref="GPI7:GPJ7"/>
    <mergeCell ref="GOM7:GON7"/>
    <mergeCell ref="GOO7:GOP7"/>
    <mergeCell ref="GOQ7:GOR7"/>
    <mergeCell ref="GOS7:GOT7"/>
    <mergeCell ref="GOU7:GOV7"/>
    <mergeCell ref="GOW7:GOX7"/>
    <mergeCell ref="GOA7:GOB7"/>
    <mergeCell ref="GOC7:GOD7"/>
    <mergeCell ref="GOE7:GOF7"/>
    <mergeCell ref="GOG7:GOH7"/>
    <mergeCell ref="GOI7:GOJ7"/>
    <mergeCell ref="GOK7:GOL7"/>
    <mergeCell ref="GNO7:GNP7"/>
    <mergeCell ref="GNQ7:GNR7"/>
    <mergeCell ref="GNS7:GNT7"/>
    <mergeCell ref="GNU7:GNV7"/>
    <mergeCell ref="GNW7:GNX7"/>
    <mergeCell ref="GNY7:GNZ7"/>
    <mergeCell ref="GNC7:GND7"/>
    <mergeCell ref="GNE7:GNF7"/>
    <mergeCell ref="GNG7:GNH7"/>
    <mergeCell ref="GNI7:GNJ7"/>
    <mergeCell ref="GNK7:GNL7"/>
    <mergeCell ref="GNM7:GNN7"/>
    <mergeCell ref="GMQ7:GMR7"/>
    <mergeCell ref="GMS7:GMT7"/>
    <mergeCell ref="GMU7:GMV7"/>
    <mergeCell ref="GMW7:GMX7"/>
    <mergeCell ref="GMY7:GMZ7"/>
    <mergeCell ref="GNA7:GNB7"/>
    <mergeCell ref="GRS7:GRT7"/>
    <mergeCell ref="GRU7:GRV7"/>
    <mergeCell ref="GRW7:GRX7"/>
    <mergeCell ref="GRY7:GRZ7"/>
    <mergeCell ref="GSA7:GSB7"/>
    <mergeCell ref="GSC7:GSD7"/>
    <mergeCell ref="GRG7:GRH7"/>
    <mergeCell ref="GRI7:GRJ7"/>
    <mergeCell ref="GRK7:GRL7"/>
    <mergeCell ref="GRM7:GRN7"/>
    <mergeCell ref="GRO7:GRP7"/>
    <mergeCell ref="GRQ7:GRR7"/>
    <mergeCell ref="GQU7:GQV7"/>
    <mergeCell ref="GQW7:GQX7"/>
    <mergeCell ref="GQY7:GQZ7"/>
    <mergeCell ref="GRA7:GRB7"/>
    <mergeCell ref="GRC7:GRD7"/>
    <mergeCell ref="GRE7:GRF7"/>
    <mergeCell ref="GQI7:GQJ7"/>
    <mergeCell ref="GQK7:GQL7"/>
    <mergeCell ref="GQM7:GQN7"/>
    <mergeCell ref="GQO7:GQP7"/>
    <mergeCell ref="GQQ7:GQR7"/>
    <mergeCell ref="GQS7:GQT7"/>
    <mergeCell ref="GPW7:GPX7"/>
    <mergeCell ref="GPY7:GPZ7"/>
    <mergeCell ref="GQA7:GQB7"/>
    <mergeCell ref="GQC7:GQD7"/>
    <mergeCell ref="GQE7:GQF7"/>
    <mergeCell ref="GQG7:GQH7"/>
    <mergeCell ref="GPK7:GPL7"/>
    <mergeCell ref="GPM7:GPN7"/>
    <mergeCell ref="GPO7:GPP7"/>
    <mergeCell ref="GPQ7:GPR7"/>
    <mergeCell ref="GPS7:GPT7"/>
    <mergeCell ref="GPU7:GPV7"/>
    <mergeCell ref="GUM7:GUN7"/>
    <mergeCell ref="GUO7:GUP7"/>
    <mergeCell ref="GUQ7:GUR7"/>
    <mergeCell ref="GUS7:GUT7"/>
    <mergeCell ref="GUU7:GUV7"/>
    <mergeCell ref="GUW7:GUX7"/>
    <mergeCell ref="GUA7:GUB7"/>
    <mergeCell ref="GUC7:GUD7"/>
    <mergeCell ref="GUE7:GUF7"/>
    <mergeCell ref="GUG7:GUH7"/>
    <mergeCell ref="GUI7:GUJ7"/>
    <mergeCell ref="GUK7:GUL7"/>
    <mergeCell ref="GTO7:GTP7"/>
    <mergeCell ref="GTQ7:GTR7"/>
    <mergeCell ref="GTS7:GTT7"/>
    <mergeCell ref="GTU7:GTV7"/>
    <mergeCell ref="GTW7:GTX7"/>
    <mergeCell ref="GTY7:GTZ7"/>
    <mergeCell ref="GTC7:GTD7"/>
    <mergeCell ref="GTE7:GTF7"/>
    <mergeCell ref="GTG7:GTH7"/>
    <mergeCell ref="GTI7:GTJ7"/>
    <mergeCell ref="GTK7:GTL7"/>
    <mergeCell ref="GTM7:GTN7"/>
    <mergeCell ref="GSQ7:GSR7"/>
    <mergeCell ref="GSS7:GST7"/>
    <mergeCell ref="GSU7:GSV7"/>
    <mergeCell ref="GSW7:GSX7"/>
    <mergeCell ref="GSY7:GSZ7"/>
    <mergeCell ref="GTA7:GTB7"/>
    <mergeCell ref="GSE7:GSF7"/>
    <mergeCell ref="GSG7:GSH7"/>
    <mergeCell ref="GSI7:GSJ7"/>
    <mergeCell ref="GSK7:GSL7"/>
    <mergeCell ref="GSM7:GSN7"/>
    <mergeCell ref="GSO7:GSP7"/>
    <mergeCell ref="GXG7:GXH7"/>
    <mergeCell ref="GXI7:GXJ7"/>
    <mergeCell ref="GXK7:GXL7"/>
    <mergeCell ref="GXM7:GXN7"/>
    <mergeCell ref="GXO7:GXP7"/>
    <mergeCell ref="GXQ7:GXR7"/>
    <mergeCell ref="GWU7:GWV7"/>
    <mergeCell ref="GWW7:GWX7"/>
    <mergeCell ref="GWY7:GWZ7"/>
    <mergeCell ref="GXA7:GXB7"/>
    <mergeCell ref="GXC7:GXD7"/>
    <mergeCell ref="GXE7:GXF7"/>
    <mergeCell ref="GWI7:GWJ7"/>
    <mergeCell ref="GWK7:GWL7"/>
    <mergeCell ref="GWM7:GWN7"/>
    <mergeCell ref="GWO7:GWP7"/>
    <mergeCell ref="GWQ7:GWR7"/>
    <mergeCell ref="GWS7:GWT7"/>
    <mergeCell ref="GVW7:GVX7"/>
    <mergeCell ref="GVY7:GVZ7"/>
    <mergeCell ref="GWA7:GWB7"/>
    <mergeCell ref="GWC7:GWD7"/>
    <mergeCell ref="GWE7:GWF7"/>
    <mergeCell ref="GWG7:GWH7"/>
    <mergeCell ref="GVK7:GVL7"/>
    <mergeCell ref="GVM7:GVN7"/>
    <mergeCell ref="GVO7:GVP7"/>
    <mergeCell ref="GVQ7:GVR7"/>
    <mergeCell ref="GVS7:GVT7"/>
    <mergeCell ref="GVU7:GVV7"/>
    <mergeCell ref="GUY7:GUZ7"/>
    <mergeCell ref="GVA7:GVB7"/>
    <mergeCell ref="GVC7:GVD7"/>
    <mergeCell ref="GVE7:GVF7"/>
    <mergeCell ref="GVG7:GVH7"/>
    <mergeCell ref="GVI7:GVJ7"/>
    <mergeCell ref="HAA7:HAB7"/>
    <mergeCell ref="HAC7:HAD7"/>
    <mergeCell ref="HAE7:HAF7"/>
    <mergeCell ref="HAG7:HAH7"/>
    <mergeCell ref="HAI7:HAJ7"/>
    <mergeCell ref="HAK7:HAL7"/>
    <mergeCell ref="GZO7:GZP7"/>
    <mergeCell ref="GZQ7:GZR7"/>
    <mergeCell ref="GZS7:GZT7"/>
    <mergeCell ref="GZU7:GZV7"/>
    <mergeCell ref="GZW7:GZX7"/>
    <mergeCell ref="GZY7:GZZ7"/>
    <mergeCell ref="GZC7:GZD7"/>
    <mergeCell ref="GZE7:GZF7"/>
    <mergeCell ref="GZG7:GZH7"/>
    <mergeCell ref="GZI7:GZJ7"/>
    <mergeCell ref="GZK7:GZL7"/>
    <mergeCell ref="GZM7:GZN7"/>
    <mergeCell ref="GYQ7:GYR7"/>
    <mergeCell ref="GYS7:GYT7"/>
    <mergeCell ref="GYU7:GYV7"/>
    <mergeCell ref="GYW7:GYX7"/>
    <mergeCell ref="GYY7:GYZ7"/>
    <mergeCell ref="GZA7:GZB7"/>
    <mergeCell ref="GYE7:GYF7"/>
    <mergeCell ref="GYG7:GYH7"/>
    <mergeCell ref="GYI7:GYJ7"/>
    <mergeCell ref="GYK7:GYL7"/>
    <mergeCell ref="GYM7:GYN7"/>
    <mergeCell ref="GYO7:GYP7"/>
    <mergeCell ref="GXS7:GXT7"/>
    <mergeCell ref="GXU7:GXV7"/>
    <mergeCell ref="GXW7:GXX7"/>
    <mergeCell ref="GXY7:GXZ7"/>
    <mergeCell ref="GYA7:GYB7"/>
    <mergeCell ref="GYC7:GYD7"/>
    <mergeCell ref="HCU7:HCV7"/>
    <mergeCell ref="HCW7:HCX7"/>
    <mergeCell ref="HCY7:HCZ7"/>
    <mergeCell ref="HDA7:HDB7"/>
    <mergeCell ref="HDC7:HDD7"/>
    <mergeCell ref="HDE7:HDF7"/>
    <mergeCell ref="HCI7:HCJ7"/>
    <mergeCell ref="HCK7:HCL7"/>
    <mergeCell ref="HCM7:HCN7"/>
    <mergeCell ref="HCO7:HCP7"/>
    <mergeCell ref="HCQ7:HCR7"/>
    <mergeCell ref="HCS7:HCT7"/>
    <mergeCell ref="HBW7:HBX7"/>
    <mergeCell ref="HBY7:HBZ7"/>
    <mergeCell ref="HCA7:HCB7"/>
    <mergeCell ref="HCC7:HCD7"/>
    <mergeCell ref="HCE7:HCF7"/>
    <mergeCell ref="HCG7:HCH7"/>
    <mergeCell ref="HBK7:HBL7"/>
    <mergeCell ref="HBM7:HBN7"/>
    <mergeCell ref="HBO7:HBP7"/>
    <mergeCell ref="HBQ7:HBR7"/>
    <mergeCell ref="HBS7:HBT7"/>
    <mergeCell ref="HBU7:HBV7"/>
    <mergeCell ref="HAY7:HAZ7"/>
    <mergeCell ref="HBA7:HBB7"/>
    <mergeCell ref="HBC7:HBD7"/>
    <mergeCell ref="HBE7:HBF7"/>
    <mergeCell ref="HBG7:HBH7"/>
    <mergeCell ref="HBI7:HBJ7"/>
    <mergeCell ref="HAM7:HAN7"/>
    <mergeCell ref="HAO7:HAP7"/>
    <mergeCell ref="HAQ7:HAR7"/>
    <mergeCell ref="HAS7:HAT7"/>
    <mergeCell ref="HAU7:HAV7"/>
    <mergeCell ref="HAW7:HAX7"/>
    <mergeCell ref="HFO7:HFP7"/>
    <mergeCell ref="HFQ7:HFR7"/>
    <mergeCell ref="HFS7:HFT7"/>
    <mergeCell ref="HFU7:HFV7"/>
    <mergeCell ref="HFW7:HFX7"/>
    <mergeCell ref="HFY7:HFZ7"/>
    <mergeCell ref="HFC7:HFD7"/>
    <mergeCell ref="HFE7:HFF7"/>
    <mergeCell ref="HFG7:HFH7"/>
    <mergeCell ref="HFI7:HFJ7"/>
    <mergeCell ref="HFK7:HFL7"/>
    <mergeCell ref="HFM7:HFN7"/>
    <mergeCell ref="HEQ7:HER7"/>
    <mergeCell ref="HES7:HET7"/>
    <mergeCell ref="HEU7:HEV7"/>
    <mergeCell ref="HEW7:HEX7"/>
    <mergeCell ref="HEY7:HEZ7"/>
    <mergeCell ref="HFA7:HFB7"/>
    <mergeCell ref="HEE7:HEF7"/>
    <mergeCell ref="HEG7:HEH7"/>
    <mergeCell ref="HEI7:HEJ7"/>
    <mergeCell ref="HEK7:HEL7"/>
    <mergeCell ref="HEM7:HEN7"/>
    <mergeCell ref="HEO7:HEP7"/>
    <mergeCell ref="HDS7:HDT7"/>
    <mergeCell ref="HDU7:HDV7"/>
    <mergeCell ref="HDW7:HDX7"/>
    <mergeCell ref="HDY7:HDZ7"/>
    <mergeCell ref="HEA7:HEB7"/>
    <mergeCell ref="HEC7:HED7"/>
    <mergeCell ref="HDG7:HDH7"/>
    <mergeCell ref="HDI7:HDJ7"/>
    <mergeCell ref="HDK7:HDL7"/>
    <mergeCell ref="HDM7:HDN7"/>
    <mergeCell ref="HDO7:HDP7"/>
    <mergeCell ref="HDQ7:HDR7"/>
    <mergeCell ref="HII7:HIJ7"/>
    <mergeCell ref="HIK7:HIL7"/>
    <mergeCell ref="HIM7:HIN7"/>
    <mergeCell ref="HIO7:HIP7"/>
    <mergeCell ref="HIQ7:HIR7"/>
    <mergeCell ref="HIS7:HIT7"/>
    <mergeCell ref="HHW7:HHX7"/>
    <mergeCell ref="HHY7:HHZ7"/>
    <mergeCell ref="HIA7:HIB7"/>
    <mergeCell ref="HIC7:HID7"/>
    <mergeCell ref="HIE7:HIF7"/>
    <mergeCell ref="HIG7:HIH7"/>
    <mergeCell ref="HHK7:HHL7"/>
    <mergeCell ref="HHM7:HHN7"/>
    <mergeCell ref="HHO7:HHP7"/>
    <mergeCell ref="HHQ7:HHR7"/>
    <mergeCell ref="HHS7:HHT7"/>
    <mergeCell ref="HHU7:HHV7"/>
    <mergeCell ref="HGY7:HGZ7"/>
    <mergeCell ref="HHA7:HHB7"/>
    <mergeCell ref="HHC7:HHD7"/>
    <mergeCell ref="HHE7:HHF7"/>
    <mergeCell ref="HHG7:HHH7"/>
    <mergeCell ref="HHI7:HHJ7"/>
    <mergeCell ref="HGM7:HGN7"/>
    <mergeCell ref="HGO7:HGP7"/>
    <mergeCell ref="HGQ7:HGR7"/>
    <mergeCell ref="HGS7:HGT7"/>
    <mergeCell ref="HGU7:HGV7"/>
    <mergeCell ref="HGW7:HGX7"/>
    <mergeCell ref="HGA7:HGB7"/>
    <mergeCell ref="HGC7:HGD7"/>
    <mergeCell ref="HGE7:HGF7"/>
    <mergeCell ref="HGG7:HGH7"/>
    <mergeCell ref="HGI7:HGJ7"/>
    <mergeCell ref="HGK7:HGL7"/>
    <mergeCell ref="HLC7:HLD7"/>
    <mergeCell ref="HLE7:HLF7"/>
    <mergeCell ref="HLG7:HLH7"/>
    <mergeCell ref="HLI7:HLJ7"/>
    <mergeCell ref="HLK7:HLL7"/>
    <mergeCell ref="HLM7:HLN7"/>
    <mergeCell ref="HKQ7:HKR7"/>
    <mergeCell ref="HKS7:HKT7"/>
    <mergeCell ref="HKU7:HKV7"/>
    <mergeCell ref="HKW7:HKX7"/>
    <mergeCell ref="HKY7:HKZ7"/>
    <mergeCell ref="HLA7:HLB7"/>
    <mergeCell ref="HKE7:HKF7"/>
    <mergeCell ref="HKG7:HKH7"/>
    <mergeCell ref="HKI7:HKJ7"/>
    <mergeCell ref="HKK7:HKL7"/>
    <mergeCell ref="HKM7:HKN7"/>
    <mergeCell ref="HKO7:HKP7"/>
    <mergeCell ref="HJS7:HJT7"/>
    <mergeCell ref="HJU7:HJV7"/>
    <mergeCell ref="HJW7:HJX7"/>
    <mergeCell ref="HJY7:HJZ7"/>
    <mergeCell ref="HKA7:HKB7"/>
    <mergeCell ref="HKC7:HKD7"/>
    <mergeCell ref="HJG7:HJH7"/>
    <mergeCell ref="HJI7:HJJ7"/>
    <mergeCell ref="HJK7:HJL7"/>
    <mergeCell ref="HJM7:HJN7"/>
    <mergeCell ref="HJO7:HJP7"/>
    <mergeCell ref="HJQ7:HJR7"/>
    <mergeCell ref="HIU7:HIV7"/>
    <mergeCell ref="HIW7:HIX7"/>
    <mergeCell ref="HIY7:HIZ7"/>
    <mergeCell ref="HJA7:HJB7"/>
    <mergeCell ref="HJC7:HJD7"/>
    <mergeCell ref="HJE7:HJF7"/>
    <mergeCell ref="HNW7:HNX7"/>
    <mergeCell ref="HNY7:HNZ7"/>
    <mergeCell ref="HOA7:HOB7"/>
    <mergeCell ref="HOC7:HOD7"/>
    <mergeCell ref="HOE7:HOF7"/>
    <mergeCell ref="HOG7:HOH7"/>
    <mergeCell ref="HNK7:HNL7"/>
    <mergeCell ref="HNM7:HNN7"/>
    <mergeCell ref="HNO7:HNP7"/>
    <mergeCell ref="HNQ7:HNR7"/>
    <mergeCell ref="HNS7:HNT7"/>
    <mergeCell ref="HNU7:HNV7"/>
    <mergeCell ref="HMY7:HMZ7"/>
    <mergeCell ref="HNA7:HNB7"/>
    <mergeCell ref="HNC7:HND7"/>
    <mergeCell ref="HNE7:HNF7"/>
    <mergeCell ref="HNG7:HNH7"/>
    <mergeCell ref="HNI7:HNJ7"/>
    <mergeCell ref="HMM7:HMN7"/>
    <mergeCell ref="HMO7:HMP7"/>
    <mergeCell ref="HMQ7:HMR7"/>
    <mergeCell ref="HMS7:HMT7"/>
    <mergeCell ref="HMU7:HMV7"/>
    <mergeCell ref="HMW7:HMX7"/>
    <mergeCell ref="HMA7:HMB7"/>
    <mergeCell ref="HMC7:HMD7"/>
    <mergeCell ref="HME7:HMF7"/>
    <mergeCell ref="HMG7:HMH7"/>
    <mergeCell ref="HMI7:HMJ7"/>
    <mergeCell ref="HMK7:HML7"/>
    <mergeCell ref="HLO7:HLP7"/>
    <mergeCell ref="HLQ7:HLR7"/>
    <mergeCell ref="HLS7:HLT7"/>
    <mergeCell ref="HLU7:HLV7"/>
    <mergeCell ref="HLW7:HLX7"/>
    <mergeCell ref="HLY7:HLZ7"/>
    <mergeCell ref="HQQ7:HQR7"/>
    <mergeCell ref="HQS7:HQT7"/>
    <mergeCell ref="HQU7:HQV7"/>
    <mergeCell ref="HQW7:HQX7"/>
    <mergeCell ref="HQY7:HQZ7"/>
    <mergeCell ref="HRA7:HRB7"/>
    <mergeCell ref="HQE7:HQF7"/>
    <mergeCell ref="HQG7:HQH7"/>
    <mergeCell ref="HQI7:HQJ7"/>
    <mergeCell ref="HQK7:HQL7"/>
    <mergeCell ref="HQM7:HQN7"/>
    <mergeCell ref="HQO7:HQP7"/>
    <mergeCell ref="HPS7:HPT7"/>
    <mergeCell ref="HPU7:HPV7"/>
    <mergeCell ref="HPW7:HPX7"/>
    <mergeCell ref="HPY7:HPZ7"/>
    <mergeCell ref="HQA7:HQB7"/>
    <mergeCell ref="HQC7:HQD7"/>
    <mergeCell ref="HPG7:HPH7"/>
    <mergeCell ref="HPI7:HPJ7"/>
    <mergeCell ref="HPK7:HPL7"/>
    <mergeCell ref="HPM7:HPN7"/>
    <mergeCell ref="HPO7:HPP7"/>
    <mergeCell ref="HPQ7:HPR7"/>
    <mergeCell ref="HOU7:HOV7"/>
    <mergeCell ref="HOW7:HOX7"/>
    <mergeCell ref="HOY7:HOZ7"/>
    <mergeCell ref="HPA7:HPB7"/>
    <mergeCell ref="HPC7:HPD7"/>
    <mergeCell ref="HPE7:HPF7"/>
    <mergeCell ref="HOI7:HOJ7"/>
    <mergeCell ref="HOK7:HOL7"/>
    <mergeCell ref="HOM7:HON7"/>
    <mergeCell ref="HOO7:HOP7"/>
    <mergeCell ref="HOQ7:HOR7"/>
    <mergeCell ref="HOS7:HOT7"/>
    <mergeCell ref="HTK7:HTL7"/>
    <mergeCell ref="HTM7:HTN7"/>
    <mergeCell ref="HTO7:HTP7"/>
    <mergeCell ref="HTQ7:HTR7"/>
    <mergeCell ref="HTS7:HTT7"/>
    <mergeCell ref="HTU7:HTV7"/>
    <mergeCell ref="HSY7:HSZ7"/>
    <mergeCell ref="HTA7:HTB7"/>
    <mergeCell ref="HTC7:HTD7"/>
    <mergeCell ref="HTE7:HTF7"/>
    <mergeCell ref="HTG7:HTH7"/>
    <mergeCell ref="HTI7:HTJ7"/>
    <mergeCell ref="HSM7:HSN7"/>
    <mergeCell ref="HSO7:HSP7"/>
    <mergeCell ref="HSQ7:HSR7"/>
    <mergeCell ref="HSS7:HST7"/>
    <mergeCell ref="HSU7:HSV7"/>
    <mergeCell ref="HSW7:HSX7"/>
    <mergeCell ref="HSA7:HSB7"/>
    <mergeCell ref="HSC7:HSD7"/>
    <mergeCell ref="HSE7:HSF7"/>
    <mergeCell ref="HSG7:HSH7"/>
    <mergeCell ref="HSI7:HSJ7"/>
    <mergeCell ref="HSK7:HSL7"/>
    <mergeCell ref="HRO7:HRP7"/>
    <mergeCell ref="HRQ7:HRR7"/>
    <mergeCell ref="HRS7:HRT7"/>
    <mergeCell ref="HRU7:HRV7"/>
    <mergeCell ref="HRW7:HRX7"/>
    <mergeCell ref="HRY7:HRZ7"/>
    <mergeCell ref="HRC7:HRD7"/>
    <mergeCell ref="HRE7:HRF7"/>
    <mergeCell ref="HRG7:HRH7"/>
    <mergeCell ref="HRI7:HRJ7"/>
    <mergeCell ref="HRK7:HRL7"/>
    <mergeCell ref="HRM7:HRN7"/>
    <mergeCell ref="HWE7:HWF7"/>
    <mergeCell ref="HWG7:HWH7"/>
    <mergeCell ref="HWI7:HWJ7"/>
    <mergeCell ref="HWK7:HWL7"/>
    <mergeCell ref="HWM7:HWN7"/>
    <mergeCell ref="HWO7:HWP7"/>
    <mergeCell ref="HVS7:HVT7"/>
    <mergeCell ref="HVU7:HVV7"/>
    <mergeCell ref="HVW7:HVX7"/>
    <mergeCell ref="HVY7:HVZ7"/>
    <mergeCell ref="HWA7:HWB7"/>
    <mergeCell ref="HWC7:HWD7"/>
    <mergeCell ref="HVG7:HVH7"/>
    <mergeCell ref="HVI7:HVJ7"/>
    <mergeCell ref="HVK7:HVL7"/>
    <mergeCell ref="HVM7:HVN7"/>
    <mergeCell ref="HVO7:HVP7"/>
    <mergeCell ref="HVQ7:HVR7"/>
    <mergeCell ref="HUU7:HUV7"/>
    <mergeCell ref="HUW7:HUX7"/>
    <mergeCell ref="HUY7:HUZ7"/>
    <mergeCell ref="HVA7:HVB7"/>
    <mergeCell ref="HVC7:HVD7"/>
    <mergeCell ref="HVE7:HVF7"/>
    <mergeCell ref="HUI7:HUJ7"/>
    <mergeCell ref="HUK7:HUL7"/>
    <mergeCell ref="HUM7:HUN7"/>
    <mergeCell ref="HUO7:HUP7"/>
    <mergeCell ref="HUQ7:HUR7"/>
    <mergeCell ref="HUS7:HUT7"/>
    <mergeCell ref="HTW7:HTX7"/>
    <mergeCell ref="HTY7:HTZ7"/>
    <mergeCell ref="HUA7:HUB7"/>
    <mergeCell ref="HUC7:HUD7"/>
    <mergeCell ref="HUE7:HUF7"/>
    <mergeCell ref="HUG7:HUH7"/>
    <mergeCell ref="HYY7:HYZ7"/>
    <mergeCell ref="HZA7:HZB7"/>
    <mergeCell ref="HZC7:HZD7"/>
    <mergeCell ref="HZE7:HZF7"/>
    <mergeCell ref="HZG7:HZH7"/>
    <mergeCell ref="HZI7:HZJ7"/>
    <mergeCell ref="HYM7:HYN7"/>
    <mergeCell ref="HYO7:HYP7"/>
    <mergeCell ref="HYQ7:HYR7"/>
    <mergeCell ref="HYS7:HYT7"/>
    <mergeCell ref="HYU7:HYV7"/>
    <mergeCell ref="HYW7:HYX7"/>
    <mergeCell ref="HYA7:HYB7"/>
    <mergeCell ref="HYC7:HYD7"/>
    <mergeCell ref="HYE7:HYF7"/>
    <mergeCell ref="HYG7:HYH7"/>
    <mergeCell ref="HYI7:HYJ7"/>
    <mergeCell ref="HYK7:HYL7"/>
    <mergeCell ref="HXO7:HXP7"/>
    <mergeCell ref="HXQ7:HXR7"/>
    <mergeCell ref="HXS7:HXT7"/>
    <mergeCell ref="HXU7:HXV7"/>
    <mergeCell ref="HXW7:HXX7"/>
    <mergeCell ref="HXY7:HXZ7"/>
    <mergeCell ref="HXC7:HXD7"/>
    <mergeCell ref="HXE7:HXF7"/>
    <mergeCell ref="HXG7:HXH7"/>
    <mergeCell ref="HXI7:HXJ7"/>
    <mergeCell ref="HXK7:HXL7"/>
    <mergeCell ref="HXM7:HXN7"/>
    <mergeCell ref="HWQ7:HWR7"/>
    <mergeCell ref="HWS7:HWT7"/>
    <mergeCell ref="HWU7:HWV7"/>
    <mergeCell ref="HWW7:HWX7"/>
    <mergeCell ref="HWY7:HWZ7"/>
    <mergeCell ref="HXA7:HXB7"/>
    <mergeCell ref="IBS7:IBT7"/>
    <mergeCell ref="IBU7:IBV7"/>
    <mergeCell ref="IBW7:IBX7"/>
    <mergeCell ref="IBY7:IBZ7"/>
    <mergeCell ref="ICA7:ICB7"/>
    <mergeCell ref="ICC7:ICD7"/>
    <mergeCell ref="IBG7:IBH7"/>
    <mergeCell ref="IBI7:IBJ7"/>
    <mergeCell ref="IBK7:IBL7"/>
    <mergeCell ref="IBM7:IBN7"/>
    <mergeCell ref="IBO7:IBP7"/>
    <mergeCell ref="IBQ7:IBR7"/>
    <mergeCell ref="IAU7:IAV7"/>
    <mergeCell ref="IAW7:IAX7"/>
    <mergeCell ref="IAY7:IAZ7"/>
    <mergeCell ref="IBA7:IBB7"/>
    <mergeCell ref="IBC7:IBD7"/>
    <mergeCell ref="IBE7:IBF7"/>
    <mergeCell ref="IAI7:IAJ7"/>
    <mergeCell ref="IAK7:IAL7"/>
    <mergeCell ref="IAM7:IAN7"/>
    <mergeCell ref="IAO7:IAP7"/>
    <mergeCell ref="IAQ7:IAR7"/>
    <mergeCell ref="IAS7:IAT7"/>
    <mergeCell ref="HZW7:HZX7"/>
    <mergeCell ref="HZY7:HZZ7"/>
    <mergeCell ref="IAA7:IAB7"/>
    <mergeCell ref="IAC7:IAD7"/>
    <mergeCell ref="IAE7:IAF7"/>
    <mergeCell ref="IAG7:IAH7"/>
    <mergeCell ref="HZK7:HZL7"/>
    <mergeCell ref="HZM7:HZN7"/>
    <mergeCell ref="HZO7:HZP7"/>
    <mergeCell ref="HZQ7:HZR7"/>
    <mergeCell ref="HZS7:HZT7"/>
    <mergeCell ref="HZU7:HZV7"/>
    <mergeCell ref="IEM7:IEN7"/>
    <mergeCell ref="IEO7:IEP7"/>
    <mergeCell ref="IEQ7:IER7"/>
    <mergeCell ref="IES7:IET7"/>
    <mergeCell ref="IEU7:IEV7"/>
    <mergeCell ref="IEW7:IEX7"/>
    <mergeCell ref="IEA7:IEB7"/>
    <mergeCell ref="IEC7:IED7"/>
    <mergeCell ref="IEE7:IEF7"/>
    <mergeCell ref="IEG7:IEH7"/>
    <mergeCell ref="IEI7:IEJ7"/>
    <mergeCell ref="IEK7:IEL7"/>
    <mergeCell ref="IDO7:IDP7"/>
    <mergeCell ref="IDQ7:IDR7"/>
    <mergeCell ref="IDS7:IDT7"/>
    <mergeCell ref="IDU7:IDV7"/>
    <mergeCell ref="IDW7:IDX7"/>
    <mergeCell ref="IDY7:IDZ7"/>
    <mergeCell ref="IDC7:IDD7"/>
    <mergeCell ref="IDE7:IDF7"/>
    <mergeCell ref="IDG7:IDH7"/>
    <mergeCell ref="IDI7:IDJ7"/>
    <mergeCell ref="IDK7:IDL7"/>
    <mergeCell ref="IDM7:IDN7"/>
    <mergeCell ref="ICQ7:ICR7"/>
    <mergeCell ref="ICS7:ICT7"/>
    <mergeCell ref="ICU7:ICV7"/>
    <mergeCell ref="ICW7:ICX7"/>
    <mergeCell ref="ICY7:ICZ7"/>
    <mergeCell ref="IDA7:IDB7"/>
    <mergeCell ref="ICE7:ICF7"/>
    <mergeCell ref="ICG7:ICH7"/>
    <mergeCell ref="ICI7:ICJ7"/>
    <mergeCell ref="ICK7:ICL7"/>
    <mergeCell ref="ICM7:ICN7"/>
    <mergeCell ref="ICO7:ICP7"/>
    <mergeCell ref="IHG7:IHH7"/>
    <mergeCell ref="IHI7:IHJ7"/>
    <mergeCell ref="IHK7:IHL7"/>
    <mergeCell ref="IHM7:IHN7"/>
    <mergeCell ref="IHO7:IHP7"/>
    <mergeCell ref="IHQ7:IHR7"/>
    <mergeCell ref="IGU7:IGV7"/>
    <mergeCell ref="IGW7:IGX7"/>
    <mergeCell ref="IGY7:IGZ7"/>
    <mergeCell ref="IHA7:IHB7"/>
    <mergeCell ref="IHC7:IHD7"/>
    <mergeCell ref="IHE7:IHF7"/>
    <mergeCell ref="IGI7:IGJ7"/>
    <mergeCell ref="IGK7:IGL7"/>
    <mergeCell ref="IGM7:IGN7"/>
    <mergeCell ref="IGO7:IGP7"/>
    <mergeCell ref="IGQ7:IGR7"/>
    <mergeCell ref="IGS7:IGT7"/>
    <mergeCell ref="IFW7:IFX7"/>
    <mergeCell ref="IFY7:IFZ7"/>
    <mergeCell ref="IGA7:IGB7"/>
    <mergeCell ref="IGC7:IGD7"/>
    <mergeCell ref="IGE7:IGF7"/>
    <mergeCell ref="IGG7:IGH7"/>
    <mergeCell ref="IFK7:IFL7"/>
    <mergeCell ref="IFM7:IFN7"/>
    <mergeCell ref="IFO7:IFP7"/>
    <mergeCell ref="IFQ7:IFR7"/>
    <mergeCell ref="IFS7:IFT7"/>
    <mergeCell ref="IFU7:IFV7"/>
    <mergeCell ref="IEY7:IEZ7"/>
    <mergeCell ref="IFA7:IFB7"/>
    <mergeCell ref="IFC7:IFD7"/>
    <mergeCell ref="IFE7:IFF7"/>
    <mergeCell ref="IFG7:IFH7"/>
    <mergeCell ref="IFI7:IFJ7"/>
    <mergeCell ref="IKA7:IKB7"/>
    <mergeCell ref="IKC7:IKD7"/>
    <mergeCell ref="IKE7:IKF7"/>
    <mergeCell ref="IKG7:IKH7"/>
    <mergeCell ref="IKI7:IKJ7"/>
    <mergeCell ref="IKK7:IKL7"/>
    <mergeCell ref="IJO7:IJP7"/>
    <mergeCell ref="IJQ7:IJR7"/>
    <mergeCell ref="IJS7:IJT7"/>
    <mergeCell ref="IJU7:IJV7"/>
    <mergeCell ref="IJW7:IJX7"/>
    <mergeCell ref="IJY7:IJZ7"/>
    <mergeCell ref="IJC7:IJD7"/>
    <mergeCell ref="IJE7:IJF7"/>
    <mergeCell ref="IJG7:IJH7"/>
    <mergeCell ref="IJI7:IJJ7"/>
    <mergeCell ref="IJK7:IJL7"/>
    <mergeCell ref="IJM7:IJN7"/>
    <mergeCell ref="IIQ7:IIR7"/>
    <mergeCell ref="IIS7:IIT7"/>
    <mergeCell ref="IIU7:IIV7"/>
    <mergeCell ref="IIW7:IIX7"/>
    <mergeCell ref="IIY7:IIZ7"/>
    <mergeCell ref="IJA7:IJB7"/>
    <mergeCell ref="IIE7:IIF7"/>
    <mergeCell ref="IIG7:IIH7"/>
    <mergeCell ref="III7:IIJ7"/>
    <mergeCell ref="IIK7:IIL7"/>
    <mergeCell ref="IIM7:IIN7"/>
    <mergeCell ref="IIO7:IIP7"/>
    <mergeCell ref="IHS7:IHT7"/>
    <mergeCell ref="IHU7:IHV7"/>
    <mergeCell ref="IHW7:IHX7"/>
    <mergeCell ref="IHY7:IHZ7"/>
    <mergeCell ref="IIA7:IIB7"/>
    <mergeCell ref="IIC7:IID7"/>
    <mergeCell ref="IMU7:IMV7"/>
    <mergeCell ref="IMW7:IMX7"/>
    <mergeCell ref="IMY7:IMZ7"/>
    <mergeCell ref="INA7:INB7"/>
    <mergeCell ref="INC7:IND7"/>
    <mergeCell ref="INE7:INF7"/>
    <mergeCell ref="IMI7:IMJ7"/>
    <mergeCell ref="IMK7:IML7"/>
    <mergeCell ref="IMM7:IMN7"/>
    <mergeCell ref="IMO7:IMP7"/>
    <mergeCell ref="IMQ7:IMR7"/>
    <mergeCell ref="IMS7:IMT7"/>
    <mergeCell ref="ILW7:ILX7"/>
    <mergeCell ref="ILY7:ILZ7"/>
    <mergeCell ref="IMA7:IMB7"/>
    <mergeCell ref="IMC7:IMD7"/>
    <mergeCell ref="IME7:IMF7"/>
    <mergeCell ref="IMG7:IMH7"/>
    <mergeCell ref="ILK7:ILL7"/>
    <mergeCell ref="ILM7:ILN7"/>
    <mergeCell ref="ILO7:ILP7"/>
    <mergeCell ref="ILQ7:ILR7"/>
    <mergeCell ref="ILS7:ILT7"/>
    <mergeCell ref="ILU7:ILV7"/>
    <mergeCell ref="IKY7:IKZ7"/>
    <mergeCell ref="ILA7:ILB7"/>
    <mergeCell ref="ILC7:ILD7"/>
    <mergeCell ref="ILE7:ILF7"/>
    <mergeCell ref="ILG7:ILH7"/>
    <mergeCell ref="ILI7:ILJ7"/>
    <mergeCell ref="IKM7:IKN7"/>
    <mergeCell ref="IKO7:IKP7"/>
    <mergeCell ref="IKQ7:IKR7"/>
    <mergeCell ref="IKS7:IKT7"/>
    <mergeCell ref="IKU7:IKV7"/>
    <mergeCell ref="IKW7:IKX7"/>
    <mergeCell ref="IPO7:IPP7"/>
    <mergeCell ref="IPQ7:IPR7"/>
    <mergeCell ref="IPS7:IPT7"/>
    <mergeCell ref="IPU7:IPV7"/>
    <mergeCell ref="IPW7:IPX7"/>
    <mergeCell ref="IPY7:IPZ7"/>
    <mergeCell ref="IPC7:IPD7"/>
    <mergeCell ref="IPE7:IPF7"/>
    <mergeCell ref="IPG7:IPH7"/>
    <mergeCell ref="IPI7:IPJ7"/>
    <mergeCell ref="IPK7:IPL7"/>
    <mergeCell ref="IPM7:IPN7"/>
    <mergeCell ref="IOQ7:IOR7"/>
    <mergeCell ref="IOS7:IOT7"/>
    <mergeCell ref="IOU7:IOV7"/>
    <mergeCell ref="IOW7:IOX7"/>
    <mergeCell ref="IOY7:IOZ7"/>
    <mergeCell ref="IPA7:IPB7"/>
    <mergeCell ref="IOE7:IOF7"/>
    <mergeCell ref="IOG7:IOH7"/>
    <mergeCell ref="IOI7:IOJ7"/>
    <mergeCell ref="IOK7:IOL7"/>
    <mergeCell ref="IOM7:ION7"/>
    <mergeCell ref="IOO7:IOP7"/>
    <mergeCell ref="INS7:INT7"/>
    <mergeCell ref="INU7:INV7"/>
    <mergeCell ref="INW7:INX7"/>
    <mergeCell ref="INY7:INZ7"/>
    <mergeCell ref="IOA7:IOB7"/>
    <mergeCell ref="IOC7:IOD7"/>
    <mergeCell ref="ING7:INH7"/>
    <mergeCell ref="INI7:INJ7"/>
    <mergeCell ref="INK7:INL7"/>
    <mergeCell ref="INM7:INN7"/>
    <mergeCell ref="INO7:INP7"/>
    <mergeCell ref="INQ7:INR7"/>
    <mergeCell ref="ISI7:ISJ7"/>
    <mergeCell ref="ISK7:ISL7"/>
    <mergeCell ref="ISM7:ISN7"/>
    <mergeCell ref="ISO7:ISP7"/>
    <mergeCell ref="ISQ7:ISR7"/>
    <mergeCell ref="ISS7:IST7"/>
    <mergeCell ref="IRW7:IRX7"/>
    <mergeCell ref="IRY7:IRZ7"/>
    <mergeCell ref="ISA7:ISB7"/>
    <mergeCell ref="ISC7:ISD7"/>
    <mergeCell ref="ISE7:ISF7"/>
    <mergeCell ref="ISG7:ISH7"/>
    <mergeCell ref="IRK7:IRL7"/>
    <mergeCell ref="IRM7:IRN7"/>
    <mergeCell ref="IRO7:IRP7"/>
    <mergeCell ref="IRQ7:IRR7"/>
    <mergeCell ref="IRS7:IRT7"/>
    <mergeCell ref="IRU7:IRV7"/>
    <mergeCell ref="IQY7:IQZ7"/>
    <mergeCell ref="IRA7:IRB7"/>
    <mergeCell ref="IRC7:IRD7"/>
    <mergeCell ref="IRE7:IRF7"/>
    <mergeCell ref="IRG7:IRH7"/>
    <mergeCell ref="IRI7:IRJ7"/>
    <mergeCell ref="IQM7:IQN7"/>
    <mergeCell ref="IQO7:IQP7"/>
    <mergeCell ref="IQQ7:IQR7"/>
    <mergeCell ref="IQS7:IQT7"/>
    <mergeCell ref="IQU7:IQV7"/>
    <mergeCell ref="IQW7:IQX7"/>
    <mergeCell ref="IQA7:IQB7"/>
    <mergeCell ref="IQC7:IQD7"/>
    <mergeCell ref="IQE7:IQF7"/>
    <mergeCell ref="IQG7:IQH7"/>
    <mergeCell ref="IQI7:IQJ7"/>
    <mergeCell ref="IQK7:IQL7"/>
    <mergeCell ref="IVC7:IVD7"/>
    <mergeCell ref="IVE7:IVF7"/>
    <mergeCell ref="IVG7:IVH7"/>
    <mergeCell ref="IVI7:IVJ7"/>
    <mergeCell ref="IVK7:IVL7"/>
    <mergeCell ref="IVM7:IVN7"/>
    <mergeCell ref="IUQ7:IUR7"/>
    <mergeCell ref="IUS7:IUT7"/>
    <mergeCell ref="IUU7:IUV7"/>
    <mergeCell ref="IUW7:IUX7"/>
    <mergeCell ref="IUY7:IUZ7"/>
    <mergeCell ref="IVA7:IVB7"/>
    <mergeCell ref="IUE7:IUF7"/>
    <mergeCell ref="IUG7:IUH7"/>
    <mergeCell ref="IUI7:IUJ7"/>
    <mergeCell ref="IUK7:IUL7"/>
    <mergeCell ref="IUM7:IUN7"/>
    <mergeCell ref="IUO7:IUP7"/>
    <mergeCell ref="ITS7:ITT7"/>
    <mergeCell ref="ITU7:ITV7"/>
    <mergeCell ref="ITW7:ITX7"/>
    <mergeCell ref="ITY7:ITZ7"/>
    <mergeCell ref="IUA7:IUB7"/>
    <mergeCell ref="IUC7:IUD7"/>
    <mergeCell ref="ITG7:ITH7"/>
    <mergeCell ref="ITI7:ITJ7"/>
    <mergeCell ref="ITK7:ITL7"/>
    <mergeCell ref="ITM7:ITN7"/>
    <mergeCell ref="ITO7:ITP7"/>
    <mergeCell ref="ITQ7:ITR7"/>
    <mergeCell ref="ISU7:ISV7"/>
    <mergeCell ref="ISW7:ISX7"/>
    <mergeCell ref="ISY7:ISZ7"/>
    <mergeCell ref="ITA7:ITB7"/>
    <mergeCell ref="ITC7:ITD7"/>
    <mergeCell ref="ITE7:ITF7"/>
    <mergeCell ref="IXW7:IXX7"/>
    <mergeCell ref="IXY7:IXZ7"/>
    <mergeCell ref="IYA7:IYB7"/>
    <mergeCell ref="IYC7:IYD7"/>
    <mergeCell ref="IYE7:IYF7"/>
    <mergeCell ref="IYG7:IYH7"/>
    <mergeCell ref="IXK7:IXL7"/>
    <mergeCell ref="IXM7:IXN7"/>
    <mergeCell ref="IXO7:IXP7"/>
    <mergeCell ref="IXQ7:IXR7"/>
    <mergeCell ref="IXS7:IXT7"/>
    <mergeCell ref="IXU7:IXV7"/>
    <mergeCell ref="IWY7:IWZ7"/>
    <mergeCell ref="IXA7:IXB7"/>
    <mergeCell ref="IXC7:IXD7"/>
    <mergeCell ref="IXE7:IXF7"/>
    <mergeCell ref="IXG7:IXH7"/>
    <mergeCell ref="IXI7:IXJ7"/>
    <mergeCell ref="IWM7:IWN7"/>
    <mergeCell ref="IWO7:IWP7"/>
    <mergeCell ref="IWQ7:IWR7"/>
    <mergeCell ref="IWS7:IWT7"/>
    <mergeCell ref="IWU7:IWV7"/>
    <mergeCell ref="IWW7:IWX7"/>
    <mergeCell ref="IWA7:IWB7"/>
    <mergeCell ref="IWC7:IWD7"/>
    <mergeCell ref="IWE7:IWF7"/>
    <mergeCell ref="IWG7:IWH7"/>
    <mergeCell ref="IWI7:IWJ7"/>
    <mergeCell ref="IWK7:IWL7"/>
    <mergeCell ref="IVO7:IVP7"/>
    <mergeCell ref="IVQ7:IVR7"/>
    <mergeCell ref="IVS7:IVT7"/>
    <mergeCell ref="IVU7:IVV7"/>
    <mergeCell ref="IVW7:IVX7"/>
    <mergeCell ref="IVY7:IVZ7"/>
    <mergeCell ref="JAQ7:JAR7"/>
    <mergeCell ref="JAS7:JAT7"/>
    <mergeCell ref="JAU7:JAV7"/>
    <mergeCell ref="JAW7:JAX7"/>
    <mergeCell ref="JAY7:JAZ7"/>
    <mergeCell ref="JBA7:JBB7"/>
    <mergeCell ref="JAE7:JAF7"/>
    <mergeCell ref="JAG7:JAH7"/>
    <mergeCell ref="JAI7:JAJ7"/>
    <mergeCell ref="JAK7:JAL7"/>
    <mergeCell ref="JAM7:JAN7"/>
    <mergeCell ref="JAO7:JAP7"/>
    <mergeCell ref="IZS7:IZT7"/>
    <mergeCell ref="IZU7:IZV7"/>
    <mergeCell ref="IZW7:IZX7"/>
    <mergeCell ref="IZY7:IZZ7"/>
    <mergeCell ref="JAA7:JAB7"/>
    <mergeCell ref="JAC7:JAD7"/>
    <mergeCell ref="IZG7:IZH7"/>
    <mergeCell ref="IZI7:IZJ7"/>
    <mergeCell ref="IZK7:IZL7"/>
    <mergeCell ref="IZM7:IZN7"/>
    <mergeCell ref="IZO7:IZP7"/>
    <mergeCell ref="IZQ7:IZR7"/>
    <mergeCell ref="IYU7:IYV7"/>
    <mergeCell ref="IYW7:IYX7"/>
    <mergeCell ref="IYY7:IYZ7"/>
    <mergeCell ref="IZA7:IZB7"/>
    <mergeCell ref="IZC7:IZD7"/>
    <mergeCell ref="IZE7:IZF7"/>
    <mergeCell ref="IYI7:IYJ7"/>
    <mergeCell ref="IYK7:IYL7"/>
    <mergeCell ref="IYM7:IYN7"/>
    <mergeCell ref="IYO7:IYP7"/>
    <mergeCell ref="IYQ7:IYR7"/>
    <mergeCell ref="IYS7:IYT7"/>
    <mergeCell ref="JDK7:JDL7"/>
    <mergeCell ref="JDM7:JDN7"/>
    <mergeCell ref="JDO7:JDP7"/>
    <mergeCell ref="JDQ7:JDR7"/>
    <mergeCell ref="JDS7:JDT7"/>
    <mergeCell ref="JDU7:JDV7"/>
    <mergeCell ref="JCY7:JCZ7"/>
    <mergeCell ref="JDA7:JDB7"/>
    <mergeCell ref="JDC7:JDD7"/>
    <mergeCell ref="JDE7:JDF7"/>
    <mergeCell ref="JDG7:JDH7"/>
    <mergeCell ref="JDI7:JDJ7"/>
    <mergeCell ref="JCM7:JCN7"/>
    <mergeCell ref="JCO7:JCP7"/>
    <mergeCell ref="JCQ7:JCR7"/>
    <mergeCell ref="JCS7:JCT7"/>
    <mergeCell ref="JCU7:JCV7"/>
    <mergeCell ref="JCW7:JCX7"/>
    <mergeCell ref="JCA7:JCB7"/>
    <mergeCell ref="JCC7:JCD7"/>
    <mergeCell ref="JCE7:JCF7"/>
    <mergeCell ref="JCG7:JCH7"/>
    <mergeCell ref="JCI7:JCJ7"/>
    <mergeCell ref="JCK7:JCL7"/>
    <mergeCell ref="JBO7:JBP7"/>
    <mergeCell ref="JBQ7:JBR7"/>
    <mergeCell ref="JBS7:JBT7"/>
    <mergeCell ref="JBU7:JBV7"/>
    <mergeCell ref="JBW7:JBX7"/>
    <mergeCell ref="JBY7:JBZ7"/>
    <mergeCell ref="JBC7:JBD7"/>
    <mergeCell ref="JBE7:JBF7"/>
    <mergeCell ref="JBG7:JBH7"/>
    <mergeCell ref="JBI7:JBJ7"/>
    <mergeCell ref="JBK7:JBL7"/>
    <mergeCell ref="JBM7:JBN7"/>
    <mergeCell ref="JGE7:JGF7"/>
    <mergeCell ref="JGG7:JGH7"/>
    <mergeCell ref="JGI7:JGJ7"/>
    <mergeCell ref="JGK7:JGL7"/>
    <mergeCell ref="JGM7:JGN7"/>
    <mergeCell ref="JGO7:JGP7"/>
    <mergeCell ref="JFS7:JFT7"/>
    <mergeCell ref="JFU7:JFV7"/>
    <mergeCell ref="JFW7:JFX7"/>
    <mergeCell ref="JFY7:JFZ7"/>
    <mergeCell ref="JGA7:JGB7"/>
    <mergeCell ref="JGC7:JGD7"/>
    <mergeCell ref="JFG7:JFH7"/>
    <mergeCell ref="JFI7:JFJ7"/>
    <mergeCell ref="JFK7:JFL7"/>
    <mergeCell ref="JFM7:JFN7"/>
    <mergeCell ref="JFO7:JFP7"/>
    <mergeCell ref="JFQ7:JFR7"/>
    <mergeCell ref="JEU7:JEV7"/>
    <mergeCell ref="JEW7:JEX7"/>
    <mergeCell ref="JEY7:JEZ7"/>
    <mergeCell ref="JFA7:JFB7"/>
    <mergeCell ref="JFC7:JFD7"/>
    <mergeCell ref="JFE7:JFF7"/>
    <mergeCell ref="JEI7:JEJ7"/>
    <mergeCell ref="JEK7:JEL7"/>
    <mergeCell ref="JEM7:JEN7"/>
    <mergeCell ref="JEO7:JEP7"/>
    <mergeCell ref="JEQ7:JER7"/>
    <mergeCell ref="JES7:JET7"/>
    <mergeCell ref="JDW7:JDX7"/>
    <mergeCell ref="JDY7:JDZ7"/>
    <mergeCell ref="JEA7:JEB7"/>
    <mergeCell ref="JEC7:JED7"/>
    <mergeCell ref="JEE7:JEF7"/>
    <mergeCell ref="JEG7:JEH7"/>
    <mergeCell ref="JIY7:JIZ7"/>
    <mergeCell ref="JJA7:JJB7"/>
    <mergeCell ref="JJC7:JJD7"/>
    <mergeCell ref="JJE7:JJF7"/>
    <mergeCell ref="JJG7:JJH7"/>
    <mergeCell ref="JJI7:JJJ7"/>
    <mergeCell ref="JIM7:JIN7"/>
    <mergeCell ref="JIO7:JIP7"/>
    <mergeCell ref="JIQ7:JIR7"/>
    <mergeCell ref="JIS7:JIT7"/>
    <mergeCell ref="JIU7:JIV7"/>
    <mergeCell ref="JIW7:JIX7"/>
    <mergeCell ref="JIA7:JIB7"/>
    <mergeCell ref="JIC7:JID7"/>
    <mergeCell ref="JIE7:JIF7"/>
    <mergeCell ref="JIG7:JIH7"/>
    <mergeCell ref="JII7:JIJ7"/>
    <mergeCell ref="JIK7:JIL7"/>
    <mergeCell ref="JHO7:JHP7"/>
    <mergeCell ref="JHQ7:JHR7"/>
    <mergeCell ref="JHS7:JHT7"/>
    <mergeCell ref="JHU7:JHV7"/>
    <mergeCell ref="JHW7:JHX7"/>
    <mergeCell ref="JHY7:JHZ7"/>
    <mergeCell ref="JHC7:JHD7"/>
    <mergeCell ref="JHE7:JHF7"/>
    <mergeCell ref="JHG7:JHH7"/>
    <mergeCell ref="JHI7:JHJ7"/>
    <mergeCell ref="JHK7:JHL7"/>
    <mergeCell ref="JHM7:JHN7"/>
    <mergeCell ref="JGQ7:JGR7"/>
    <mergeCell ref="JGS7:JGT7"/>
    <mergeCell ref="JGU7:JGV7"/>
    <mergeCell ref="JGW7:JGX7"/>
    <mergeCell ref="JGY7:JGZ7"/>
    <mergeCell ref="JHA7:JHB7"/>
    <mergeCell ref="JLS7:JLT7"/>
    <mergeCell ref="JLU7:JLV7"/>
    <mergeCell ref="JLW7:JLX7"/>
    <mergeCell ref="JLY7:JLZ7"/>
    <mergeCell ref="JMA7:JMB7"/>
    <mergeCell ref="JMC7:JMD7"/>
    <mergeCell ref="JLG7:JLH7"/>
    <mergeCell ref="JLI7:JLJ7"/>
    <mergeCell ref="JLK7:JLL7"/>
    <mergeCell ref="JLM7:JLN7"/>
    <mergeCell ref="JLO7:JLP7"/>
    <mergeCell ref="JLQ7:JLR7"/>
    <mergeCell ref="JKU7:JKV7"/>
    <mergeCell ref="JKW7:JKX7"/>
    <mergeCell ref="JKY7:JKZ7"/>
    <mergeCell ref="JLA7:JLB7"/>
    <mergeCell ref="JLC7:JLD7"/>
    <mergeCell ref="JLE7:JLF7"/>
    <mergeCell ref="JKI7:JKJ7"/>
    <mergeCell ref="JKK7:JKL7"/>
    <mergeCell ref="JKM7:JKN7"/>
    <mergeCell ref="JKO7:JKP7"/>
    <mergeCell ref="JKQ7:JKR7"/>
    <mergeCell ref="JKS7:JKT7"/>
    <mergeCell ref="JJW7:JJX7"/>
    <mergeCell ref="JJY7:JJZ7"/>
    <mergeCell ref="JKA7:JKB7"/>
    <mergeCell ref="JKC7:JKD7"/>
    <mergeCell ref="JKE7:JKF7"/>
    <mergeCell ref="JKG7:JKH7"/>
    <mergeCell ref="JJK7:JJL7"/>
    <mergeCell ref="JJM7:JJN7"/>
    <mergeCell ref="JJO7:JJP7"/>
    <mergeCell ref="JJQ7:JJR7"/>
    <mergeCell ref="JJS7:JJT7"/>
    <mergeCell ref="JJU7:JJV7"/>
    <mergeCell ref="JOM7:JON7"/>
    <mergeCell ref="JOO7:JOP7"/>
    <mergeCell ref="JOQ7:JOR7"/>
    <mergeCell ref="JOS7:JOT7"/>
    <mergeCell ref="JOU7:JOV7"/>
    <mergeCell ref="JOW7:JOX7"/>
    <mergeCell ref="JOA7:JOB7"/>
    <mergeCell ref="JOC7:JOD7"/>
    <mergeCell ref="JOE7:JOF7"/>
    <mergeCell ref="JOG7:JOH7"/>
    <mergeCell ref="JOI7:JOJ7"/>
    <mergeCell ref="JOK7:JOL7"/>
    <mergeCell ref="JNO7:JNP7"/>
    <mergeCell ref="JNQ7:JNR7"/>
    <mergeCell ref="JNS7:JNT7"/>
    <mergeCell ref="JNU7:JNV7"/>
    <mergeCell ref="JNW7:JNX7"/>
    <mergeCell ref="JNY7:JNZ7"/>
    <mergeCell ref="JNC7:JND7"/>
    <mergeCell ref="JNE7:JNF7"/>
    <mergeCell ref="JNG7:JNH7"/>
    <mergeCell ref="JNI7:JNJ7"/>
    <mergeCell ref="JNK7:JNL7"/>
    <mergeCell ref="JNM7:JNN7"/>
    <mergeCell ref="JMQ7:JMR7"/>
    <mergeCell ref="JMS7:JMT7"/>
    <mergeCell ref="JMU7:JMV7"/>
    <mergeCell ref="JMW7:JMX7"/>
    <mergeCell ref="JMY7:JMZ7"/>
    <mergeCell ref="JNA7:JNB7"/>
    <mergeCell ref="JME7:JMF7"/>
    <mergeCell ref="JMG7:JMH7"/>
    <mergeCell ref="JMI7:JMJ7"/>
    <mergeCell ref="JMK7:JML7"/>
    <mergeCell ref="JMM7:JMN7"/>
    <mergeCell ref="JMO7:JMP7"/>
    <mergeCell ref="JRG7:JRH7"/>
    <mergeCell ref="JRI7:JRJ7"/>
    <mergeCell ref="JRK7:JRL7"/>
    <mergeCell ref="JRM7:JRN7"/>
    <mergeCell ref="JRO7:JRP7"/>
    <mergeCell ref="JRQ7:JRR7"/>
    <mergeCell ref="JQU7:JQV7"/>
    <mergeCell ref="JQW7:JQX7"/>
    <mergeCell ref="JQY7:JQZ7"/>
    <mergeCell ref="JRA7:JRB7"/>
    <mergeCell ref="JRC7:JRD7"/>
    <mergeCell ref="JRE7:JRF7"/>
    <mergeCell ref="JQI7:JQJ7"/>
    <mergeCell ref="JQK7:JQL7"/>
    <mergeCell ref="JQM7:JQN7"/>
    <mergeCell ref="JQO7:JQP7"/>
    <mergeCell ref="JQQ7:JQR7"/>
    <mergeCell ref="JQS7:JQT7"/>
    <mergeCell ref="JPW7:JPX7"/>
    <mergeCell ref="JPY7:JPZ7"/>
    <mergeCell ref="JQA7:JQB7"/>
    <mergeCell ref="JQC7:JQD7"/>
    <mergeCell ref="JQE7:JQF7"/>
    <mergeCell ref="JQG7:JQH7"/>
    <mergeCell ref="JPK7:JPL7"/>
    <mergeCell ref="JPM7:JPN7"/>
    <mergeCell ref="JPO7:JPP7"/>
    <mergeCell ref="JPQ7:JPR7"/>
    <mergeCell ref="JPS7:JPT7"/>
    <mergeCell ref="JPU7:JPV7"/>
    <mergeCell ref="JOY7:JOZ7"/>
    <mergeCell ref="JPA7:JPB7"/>
    <mergeCell ref="JPC7:JPD7"/>
    <mergeCell ref="JPE7:JPF7"/>
    <mergeCell ref="JPG7:JPH7"/>
    <mergeCell ref="JPI7:JPJ7"/>
    <mergeCell ref="JUA7:JUB7"/>
    <mergeCell ref="JUC7:JUD7"/>
    <mergeCell ref="JUE7:JUF7"/>
    <mergeCell ref="JUG7:JUH7"/>
    <mergeCell ref="JUI7:JUJ7"/>
    <mergeCell ref="JUK7:JUL7"/>
    <mergeCell ref="JTO7:JTP7"/>
    <mergeCell ref="JTQ7:JTR7"/>
    <mergeCell ref="JTS7:JTT7"/>
    <mergeCell ref="JTU7:JTV7"/>
    <mergeCell ref="JTW7:JTX7"/>
    <mergeCell ref="JTY7:JTZ7"/>
    <mergeCell ref="JTC7:JTD7"/>
    <mergeCell ref="JTE7:JTF7"/>
    <mergeCell ref="JTG7:JTH7"/>
    <mergeCell ref="JTI7:JTJ7"/>
    <mergeCell ref="JTK7:JTL7"/>
    <mergeCell ref="JTM7:JTN7"/>
    <mergeCell ref="JSQ7:JSR7"/>
    <mergeCell ref="JSS7:JST7"/>
    <mergeCell ref="JSU7:JSV7"/>
    <mergeCell ref="JSW7:JSX7"/>
    <mergeCell ref="JSY7:JSZ7"/>
    <mergeCell ref="JTA7:JTB7"/>
    <mergeCell ref="JSE7:JSF7"/>
    <mergeCell ref="JSG7:JSH7"/>
    <mergeCell ref="JSI7:JSJ7"/>
    <mergeCell ref="JSK7:JSL7"/>
    <mergeCell ref="JSM7:JSN7"/>
    <mergeCell ref="JSO7:JSP7"/>
    <mergeCell ref="JRS7:JRT7"/>
    <mergeCell ref="JRU7:JRV7"/>
    <mergeCell ref="JRW7:JRX7"/>
    <mergeCell ref="JRY7:JRZ7"/>
    <mergeCell ref="JSA7:JSB7"/>
    <mergeCell ref="JSC7:JSD7"/>
    <mergeCell ref="JWU7:JWV7"/>
    <mergeCell ref="JWW7:JWX7"/>
    <mergeCell ref="JWY7:JWZ7"/>
    <mergeCell ref="JXA7:JXB7"/>
    <mergeCell ref="JXC7:JXD7"/>
    <mergeCell ref="JXE7:JXF7"/>
    <mergeCell ref="JWI7:JWJ7"/>
    <mergeCell ref="JWK7:JWL7"/>
    <mergeCell ref="JWM7:JWN7"/>
    <mergeCell ref="JWO7:JWP7"/>
    <mergeCell ref="JWQ7:JWR7"/>
    <mergeCell ref="JWS7:JWT7"/>
    <mergeCell ref="JVW7:JVX7"/>
    <mergeCell ref="JVY7:JVZ7"/>
    <mergeCell ref="JWA7:JWB7"/>
    <mergeCell ref="JWC7:JWD7"/>
    <mergeCell ref="JWE7:JWF7"/>
    <mergeCell ref="JWG7:JWH7"/>
    <mergeCell ref="JVK7:JVL7"/>
    <mergeCell ref="JVM7:JVN7"/>
    <mergeCell ref="JVO7:JVP7"/>
    <mergeCell ref="JVQ7:JVR7"/>
    <mergeCell ref="JVS7:JVT7"/>
    <mergeCell ref="JVU7:JVV7"/>
    <mergeCell ref="JUY7:JUZ7"/>
    <mergeCell ref="JVA7:JVB7"/>
    <mergeCell ref="JVC7:JVD7"/>
    <mergeCell ref="JVE7:JVF7"/>
    <mergeCell ref="JVG7:JVH7"/>
    <mergeCell ref="JVI7:JVJ7"/>
    <mergeCell ref="JUM7:JUN7"/>
    <mergeCell ref="JUO7:JUP7"/>
    <mergeCell ref="JUQ7:JUR7"/>
    <mergeCell ref="JUS7:JUT7"/>
    <mergeCell ref="JUU7:JUV7"/>
    <mergeCell ref="JUW7:JUX7"/>
    <mergeCell ref="JZO7:JZP7"/>
    <mergeCell ref="JZQ7:JZR7"/>
    <mergeCell ref="JZS7:JZT7"/>
    <mergeCell ref="JZU7:JZV7"/>
    <mergeCell ref="JZW7:JZX7"/>
    <mergeCell ref="JZY7:JZZ7"/>
    <mergeCell ref="JZC7:JZD7"/>
    <mergeCell ref="JZE7:JZF7"/>
    <mergeCell ref="JZG7:JZH7"/>
    <mergeCell ref="JZI7:JZJ7"/>
    <mergeCell ref="JZK7:JZL7"/>
    <mergeCell ref="JZM7:JZN7"/>
    <mergeCell ref="JYQ7:JYR7"/>
    <mergeCell ref="JYS7:JYT7"/>
    <mergeCell ref="JYU7:JYV7"/>
    <mergeCell ref="JYW7:JYX7"/>
    <mergeCell ref="JYY7:JYZ7"/>
    <mergeCell ref="JZA7:JZB7"/>
    <mergeCell ref="JYE7:JYF7"/>
    <mergeCell ref="JYG7:JYH7"/>
    <mergeCell ref="JYI7:JYJ7"/>
    <mergeCell ref="JYK7:JYL7"/>
    <mergeCell ref="JYM7:JYN7"/>
    <mergeCell ref="JYO7:JYP7"/>
    <mergeCell ref="JXS7:JXT7"/>
    <mergeCell ref="JXU7:JXV7"/>
    <mergeCell ref="JXW7:JXX7"/>
    <mergeCell ref="JXY7:JXZ7"/>
    <mergeCell ref="JYA7:JYB7"/>
    <mergeCell ref="JYC7:JYD7"/>
    <mergeCell ref="JXG7:JXH7"/>
    <mergeCell ref="JXI7:JXJ7"/>
    <mergeCell ref="JXK7:JXL7"/>
    <mergeCell ref="JXM7:JXN7"/>
    <mergeCell ref="JXO7:JXP7"/>
    <mergeCell ref="JXQ7:JXR7"/>
    <mergeCell ref="KCI7:KCJ7"/>
    <mergeCell ref="KCK7:KCL7"/>
    <mergeCell ref="KCM7:KCN7"/>
    <mergeCell ref="KCO7:KCP7"/>
    <mergeCell ref="KCQ7:KCR7"/>
    <mergeCell ref="KCS7:KCT7"/>
    <mergeCell ref="KBW7:KBX7"/>
    <mergeCell ref="KBY7:KBZ7"/>
    <mergeCell ref="KCA7:KCB7"/>
    <mergeCell ref="KCC7:KCD7"/>
    <mergeCell ref="KCE7:KCF7"/>
    <mergeCell ref="KCG7:KCH7"/>
    <mergeCell ref="KBK7:KBL7"/>
    <mergeCell ref="KBM7:KBN7"/>
    <mergeCell ref="KBO7:KBP7"/>
    <mergeCell ref="KBQ7:KBR7"/>
    <mergeCell ref="KBS7:KBT7"/>
    <mergeCell ref="KBU7:KBV7"/>
    <mergeCell ref="KAY7:KAZ7"/>
    <mergeCell ref="KBA7:KBB7"/>
    <mergeCell ref="KBC7:KBD7"/>
    <mergeCell ref="KBE7:KBF7"/>
    <mergeCell ref="KBG7:KBH7"/>
    <mergeCell ref="KBI7:KBJ7"/>
    <mergeCell ref="KAM7:KAN7"/>
    <mergeCell ref="KAO7:KAP7"/>
    <mergeCell ref="KAQ7:KAR7"/>
    <mergeCell ref="KAS7:KAT7"/>
    <mergeCell ref="KAU7:KAV7"/>
    <mergeCell ref="KAW7:KAX7"/>
    <mergeCell ref="KAA7:KAB7"/>
    <mergeCell ref="KAC7:KAD7"/>
    <mergeCell ref="KAE7:KAF7"/>
    <mergeCell ref="KAG7:KAH7"/>
    <mergeCell ref="KAI7:KAJ7"/>
    <mergeCell ref="KAK7:KAL7"/>
    <mergeCell ref="KFC7:KFD7"/>
    <mergeCell ref="KFE7:KFF7"/>
    <mergeCell ref="KFG7:KFH7"/>
    <mergeCell ref="KFI7:KFJ7"/>
    <mergeCell ref="KFK7:KFL7"/>
    <mergeCell ref="KFM7:KFN7"/>
    <mergeCell ref="KEQ7:KER7"/>
    <mergeCell ref="KES7:KET7"/>
    <mergeCell ref="KEU7:KEV7"/>
    <mergeCell ref="KEW7:KEX7"/>
    <mergeCell ref="KEY7:KEZ7"/>
    <mergeCell ref="KFA7:KFB7"/>
    <mergeCell ref="KEE7:KEF7"/>
    <mergeCell ref="KEG7:KEH7"/>
    <mergeCell ref="KEI7:KEJ7"/>
    <mergeCell ref="KEK7:KEL7"/>
    <mergeCell ref="KEM7:KEN7"/>
    <mergeCell ref="KEO7:KEP7"/>
    <mergeCell ref="KDS7:KDT7"/>
    <mergeCell ref="KDU7:KDV7"/>
    <mergeCell ref="KDW7:KDX7"/>
    <mergeCell ref="KDY7:KDZ7"/>
    <mergeCell ref="KEA7:KEB7"/>
    <mergeCell ref="KEC7:KED7"/>
    <mergeCell ref="KDG7:KDH7"/>
    <mergeCell ref="KDI7:KDJ7"/>
    <mergeCell ref="KDK7:KDL7"/>
    <mergeCell ref="KDM7:KDN7"/>
    <mergeCell ref="KDO7:KDP7"/>
    <mergeCell ref="KDQ7:KDR7"/>
    <mergeCell ref="KCU7:KCV7"/>
    <mergeCell ref="KCW7:KCX7"/>
    <mergeCell ref="KCY7:KCZ7"/>
    <mergeCell ref="KDA7:KDB7"/>
    <mergeCell ref="KDC7:KDD7"/>
    <mergeCell ref="KDE7:KDF7"/>
    <mergeCell ref="KHW7:KHX7"/>
    <mergeCell ref="KHY7:KHZ7"/>
    <mergeCell ref="KIA7:KIB7"/>
    <mergeCell ref="KIC7:KID7"/>
    <mergeCell ref="KIE7:KIF7"/>
    <mergeCell ref="KIG7:KIH7"/>
    <mergeCell ref="KHK7:KHL7"/>
    <mergeCell ref="KHM7:KHN7"/>
    <mergeCell ref="KHO7:KHP7"/>
    <mergeCell ref="KHQ7:KHR7"/>
    <mergeCell ref="KHS7:KHT7"/>
    <mergeCell ref="KHU7:KHV7"/>
    <mergeCell ref="KGY7:KGZ7"/>
    <mergeCell ref="KHA7:KHB7"/>
    <mergeCell ref="KHC7:KHD7"/>
    <mergeCell ref="KHE7:KHF7"/>
    <mergeCell ref="KHG7:KHH7"/>
    <mergeCell ref="KHI7:KHJ7"/>
    <mergeCell ref="KGM7:KGN7"/>
    <mergeCell ref="KGO7:KGP7"/>
    <mergeCell ref="KGQ7:KGR7"/>
    <mergeCell ref="KGS7:KGT7"/>
    <mergeCell ref="KGU7:KGV7"/>
    <mergeCell ref="KGW7:KGX7"/>
    <mergeCell ref="KGA7:KGB7"/>
    <mergeCell ref="KGC7:KGD7"/>
    <mergeCell ref="KGE7:KGF7"/>
    <mergeCell ref="KGG7:KGH7"/>
    <mergeCell ref="KGI7:KGJ7"/>
    <mergeCell ref="KGK7:KGL7"/>
    <mergeCell ref="KFO7:KFP7"/>
    <mergeCell ref="KFQ7:KFR7"/>
    <mergeCell ref="KFS7:KFT7"/>
    <mergeCell ref="KFU7:KFV7"/>
    <mergeCell ref="KFW7:KFX7"/>
    <mergeCell ref="KFY7:KFZ7"/>
    <mergeCell ref="KKQ7:KKR7"/>
    <mergeCell ref="KKS7:KKT7"/>
    <mergeCell ref="KKU7:KKV7"/>
    <mergeCell ref="KKW7:KKX7"/>
    <mergeCell ref="KKY7:KKZ7"/>
    <mergeCell ref="KLA7:KLB7"/>
    <mergeCell ref="KKE7:KKF7"/>
    <mergeCell ref="KKG7:KKH7"/>
    <mergeCell ref="KKI7:KKJ7"/>
    <mergeCell ref="KKK7:KKL7"/>
    <mergeCell ref="KKM7:KKN7"/>
    <mergeCell ref="KKO7:KKP7"/>
    <mergeCell ref="KJS7:KJT7"/>
    <mergeCell ref="KJU7:KJV7"/>
    <mergeCell ref="KJW7:KJX7"/>
    <mergeCell ref="KJY7:KJZ7"/>
    <mergeCell ref="KKA7:KKB7"/>
    <mergeCell ref="KKC7:KKD7"/>
    <mergeCell ref="KJG7:KJH7"/>
    <mergeCell ref="KJI7:KJJ7"/>
    <mergeCell ref="KJK7:KJL7"/>
    <mergeCell ref="KJM7:KJN7"/>
    <mergeCell ref="KJO7:KJP7"/>
    <mergeCell ref="KJQ7:KJR7"/>
    <mergeCell ref="KIU7:KIV7"/>
    <mergeCell ref="KIW7:KIX7"/>
    <mergeCell ref="KIY7:KIZ7"/>
    <mergeCell ref="KJA7:KJB7"/>
    <mergeCell ref="KJC7:KJD7"/>
    <mergeCell ref="KJE7:KJF7"/>
    <mergeCell ref="KII7:KIJ7"/>
    <mergeCell ref="KIK7:KIL7"/>
    <mergeCell ref="KIM7:KIN7"/>
    <mergeCell ref="KIO7:KIP7"/>
    <mergeCell ref="KIQ7:KIR7"/>
    <mergeCell ref="KIS7:KIT7"/>
    <mergeCell ref="KNK7:KNL7"/>
    <mergeCell ref="KNM7:KNN7"/>
    <mergeCell ref="KNO7:KNP7"/>
    <mergeCell ref="KNQ7:KNR7"/>
    <mergeCell ref="KNS7:KNT7"/>
    <mergeCell ref="KNU7:KNV7"/>
    <mergeCell ref="KMY7:KMZ7"/>
    <mergeCell ref="KNA7:KNB7"/>
    <mergeCell ref="KNC7:KND7"/>
    <mergeCell ref="KNE7:KNF7"/>
    <mergeCell ref="KNG7:KNH7"/>
    <mergeCell ref="KNI7:KNJ7"/>
    <mergeCell ref="KMM7:KMN7"/>
    <mergeCell ref="KMO7:KMP7"/>
    <mergeCell ref="KMQ7:KMR7"/>
    <mergeCell ref="KMS7:KMT7"/>
    <mergeCell ref="KMU7:KMV7"/>
    <mergeCell ref="KMW7:KMX7"/>
    <mergeCell ref="KMA7:KMB7"/>
    <mergeCell ref="KMC7:KMD7"/>
    <mergeCell ref="KME7:KMF7"/>
    <mergeCell ref="KMG7:KMH7"/>
    <mergeCell ref="KMI7:KMJ7"/>
    <mergeCell ref="KMK7:KML7"/>
    <mergeCell ref="KLO7:KLP7"/>
    <mergeCell ref="KLQ7:KLR7"/>
    <mergeCell ref="KLS7:KLT7"/>
    <mergeCell ref="KLU7:KLV7"/>
    <mergeCell ref="KLW7:KLX7"/>
    <mergeCell ref="KLY7:KLZ7"/>
    <mergeCell ref="KLC7:KLD7"/>
    <mergeCell ref="KLE7:KLF7"/>
    <mergeCell ref="KLG7:KLH7"/>
    <mergeCell ref="KLI7:KLJ7"/>
    <mergeCell ref="KLK7:KLL7"/>
    <mergeCell ref="KLM7:KLN7"/>
    <mergeCell ref="KQE7:KQF7"/>
    <mergeCell ref="KQG7:KQH7"/>
    <mergeCell ref="KQI7:KQJ7"/>
    <mergeCell ref="KQK7:KQL7"/>
    <mergeCell ref="KQM7:KQN7"/>
    <mergeCell ref="KQO7:KQP7"/>
    <mergeCell ref="KPS7:KPT7"/>
    <mergeCell ref="KPU7:KPV7"/>
    <mergeCell ref="KPW7:KPX7"/>
    <mergeCell ref="KPY7:KPZ7"/>
    <mergeCell ref="KQA7:KQB7"/>
    <mergeCell ref="KQC7:KQD7"/>
    <mergeCell ref="KPG7:KPH7"/>
    <mergeCell ref="KPI7:KPJ7"/>
    <mergeCell ref="KPK7:KPL7"/>
    <mergeCell ref="KPM7:KPN7"/>
    <mergeCell ref="KPO7:KPP7"/>
    <mergeCell ref="KPQ7:KPR7"/>
    <mergeCell ref="KOU7:KOV7"/>
    <mergeCell ref="KOW7:KOX7"/>
    <mergeCell ref="KOY7:KOZ7"/>
    <mergeCell ref="KPA7:KPB7"/>
    <mergeCell ref="KPC7:KPD7"/>
    <mergeCell ref="KPE7:KPF7"/>
    <mergeCell ref="KOI7:KOJ7"/>
    <mergeCell ref="KOK7:KOL7"/>
    <mergeCell ref="KOM7:KON7"/>
    <mergeCell ref="KOO7:KOP7"/>
    <mergeCell ref="KOQ7:KOR7"/>
    <mergeCell ref="KOS7:KOT7"/>
    <mergeCell ref="KNW7:KNX7"/>
    <mergeCell ref="KNY7:KNZ7"/>
    <mergeCell ref="KOA7:KOB7"/>
    <mergeCell ref="KOC7:KOD7"/>
    <mergeCell ref="KOE7:KOF7"/>
    <mergeCell ref="KOG7:KOH7"/>
    <mergeCell ref="KSY7:KSZ7"/>
    <mergeCell ref="KTA7:KTB7"/>
    <mergeCell ref="KTC7:KTD7"/>
    <mergeCell ref="KTE7:KTF7"/>
    <mergeCell ref="KTG7:KTH7"/>
    <mergeCell ref="KTI7:KTJ7"/>
    <mergeCell ref="KSM7:KSN7"/>
    <mergeCell ref="KSO7:KSP7"/>
    <mergeCell ref="KSQ7:KSR7"/>
    <mergeCell ref="KSS7:KST7"/>
    <mergeCell ref="KSU7:KSV7"/>
    <mergeCell ref="KSW7:KSX7"/>
    <mergeCell ref="KSA7:KSB7"/>
    <mergeCell ref="KSC7:KSD7"/>
    <mergeCell ref="KSE7:KSF7"/>
    <mergeCell ref="KSG7:KSH7"/>
    <mergeCell ref="KSI7:KSJ7"/>
    <mergeCell ref="KSK7:KSL7"/>
    <mergeCell ref="KRO7:KRP7"/>
    <mergeCell ref="KRQ7:KRR7"/>
    <mergeCell ref="KRS7:KRT7"/>
    <mergeCell ref="KRU7:KRV7"/>
    <mergeCell ref="KRW7:KRX7"/>
    <mergeCell ref="KRY7:KRZ7"/>
    <mergeCell ref="KRC7:KRD7"/>
    <mergeCell ref="KRE7:KRF7"/>
    <mergeCell ref="KRG7:KRH7"/>
    <mergeCell ref="KRI7:KRJ7"/>
    <mergeCell ref="KRK7:KRL7"/>
    <mergeCell ref="KRM7:KRN7"/>
    <mergeCell ref="KQQ7:KQR7"/>
    <mergeCell ref="KQS7:KQT7"/>
    <mergeCell ref="KQU7:KQV7"/>
    <mergeCell ref="KQW7:KQX7"/>
    <mergeCell ref="KQY7:KQZ7"/>
    <mergeCell ref="KRA7:KRB7"/>
    <mergeCell ref="KVS7:KVT7"/>
    <mergeCell ref="KVU7:KVV7"/>
    <mergeCell ref="KVW7:KVX7"/>
    <mergeCell ref="KVY7:KVZ7"/>
    <mergeCell ref="KWA7:KWB7"/>
    <mergeCell ref="KWC7:KWD7"/>
    <mergeCell ref="KVG7:KVH7"/>
    <mergeCell ref="KVI7:KVJ7"/>
    <mergeCell ref="KVK7:KVL7"/>
    <mergeCell ref="KVM7:KVN7"/>
    <mergeCell ref="KVO7:KVP7"/>
    <mergeCell ref="KVQ7:KVR7"/>
    <mergeCell ref="KUU7:KUV7"/>
    <mergeCell ref="KUW7:KUX7"/>
    <mergeCell ref="KUY7:KUZ7"/>
    <mergeCell ref="KVA7:KVB7"/>
    <mergeCell ref="KVC7:KVD7"/>
    <mergeCell ref="KVE7:KVF7"/>
    <mergeCell ref="KUI7:KUJ7"/>
    <mergeCell ref="KUK7:KUL7"/>
    <mergeCell ref="KUM7:KUN7"/>
    <mergeCell ref="KUO7:KUP7"/>
    <mergeCell ref="KUQ7:KUR7"/>
    <mergeCell ref="KUS7:KUT7"/>
    <mergeCell ref="KTW7:KTX7"/>
    <mergeCell ref="KTY7:KTZ7"/>
    <mergeCell ref="KUA7:KUB7"/>
    <mergeCell ref="KUC7:KUD7"/>
    <mergeCell ref="KUE7:KUF7"/>
    <mergeCell ref="KUG7:KUH7"/>
    <mergeCell ref="KTK7:KTL7"/>
    <mergeCell ref="KTM7:KTN7"/>
    <mergeCell ref="KTO7:KTP7"/>
    <mergeCell ref="KTQ7:KTR7"/>
    <mergeCell ref="KTS7:KTT7"/>
    <mergeCell ref="KTU7:KTV7"/>
    <mergeCell ref="KYM7:KYN7"/>
    <mergeCell ref="KYO7:KYP7"/>
    <mergeCell ref="KYQ7:KYR7"/>
    <mergeCell ref="KYS7:KYT7"/>
    <mergeCell ref="KYU7:KYV7"/>
    <mergeCell ref="KYW7:KYX7"/>
    <mergeCell ref="KYA7:KYB7"/>
    <mergeCell ref="KYC7:KYD7"/>
    <mergeCell ref="KYE7:KYF7"/>
    <mergeCell ref="KYG7:KYH7"/>
    <mergeCell ref="KYI7:KYJ7"/>
    <mergeCell ref="KYK7:KYL7"/>
    <mergeCell ref="KXO7:KXP7"/>
    <mergeCell ref="KXQ7:KXR7"/>
    <mergeCell ref="KXS7:KXT7"/>
    <mergeCell ref="KXU7:KXV7"/>
    <mergeCell ref="KXW7:KXX7"/>
    <mergeCell ref="KXY7:KXZ7"/>
    <mergeCell ref="KXC7:KXD7"/>
    <mergeCell ref="KXE7:KXF7"/>
    <mergeCell ref="KXG7:KXH7"/>
    <mergeCell ref="KXI7:KXJ7"/>
    <mergeCell ref="KXK7:KXL7"/>
    <mergeCell ref="KXM7:KXN7"/>
    <mergeCell ref="KWQ7:KWR7"/>
    <mergeCell ref="KWS7:KWT7"/>
    <mergeCell ref="KWU7:KWV7"/>
    <mergeCell ref="KWW7:KWX7"/>
    <mergeCell ref="KWY7:KWZ7"/>
    <mergeCell ref="KXA7:KXB7"/>
    <mergeCell ref="KWE7:KWF7"/>
    <mergeCell ref="KWG7:KWH7"/>
    <mergeCell ref="KWI7:KWJ7"/>
    <mergeCell ref="KWK7:KWL7"/>
    <mergeCell ref="KWM7:KWN7"/>
    <mergeCell ref="KWO7:KWP7"/>
    <mergeCell ref="LBG7:LBH7"/>
    <mergeCell ref="LBI7:LBJ7"/>
    <mergeCell ref="LBK7:LBL7"/>
    <mergeCell ref="LBM7:LBN7"/>
    <mergeCell ref="LBO7:LBP7"/>
    <mergeCell ref="LBQ7:LBR7"/>
    <mergeCell ref="LAU7:LAV7"/>
    <mergeCell ref="LAW7:LAX7"/>
    <mergeCell ref="LAY7:LAZ7"/>
    <mergeCell ref="LBA7:LBB7"/>
    <mergeCell ref="LBC7:LBD7"/>
    <mergeCell ref="LBE7:LBF7"/>
    <mergeCell ref="LAI7:LAJ7"/>
    <mergeCell ref="LAK7:LAL7"/>
    <mergeCell ref="LAM7:LAN7"/>
    <mergeCell ref="LAO7:LAP7"/>
    <mergeCell ref="LAQ7:LAR7"/>
    <mergeCell ref="LAS7:LAT7"/>
    <mergeCell ref="KZW7:KZX7"/>
    <mergeCell ref="KZY7:KZZ7"/>
    <mergeCell ref="LAA7:LAB7"/>
    <mergeCell ref="LAC7:LAD7"/>
    <mergeCell ref="LAE7:LAF7"/>
    <mergeCell ref="LAG7:LAH7"/>
    <mergeCell ref="KZK7:KZL7"/>
    <mergeCell ref="KZM7:KZN7"/>
    <mergeCell ref="KZO7:KZP7"/>
    <mergeCell ref="KZQ7:KZR7"/>
    <mergeCell ref="KZS7:KZT7"/>
    <mergeCell ref="KZU7:KZV7"/>
    <mergeCell ref="KYY7:KYZ7"/>
    <mergeCell ref="KZA7:KZB7"/>
    <mergeCell ref="KZC7:KZD7"/>
    <mergeCell ref="KZE7:KZF7"/>
    <mergeCell ref="KZG7:KZH7"/>
    <mergeCell ref="KZI7:KZJ7"/>
    <mergeCell ref="LEA7:LEB7"/>
    <mergeCell ref="LEC7:LED7"/>
    <mergeCell ref="LEE7:LEF7"/>
    <mergeCell ref="LEG7:LEH7"/>
    <mergeCell ref="LEI7:LEJ7"/>
    <mergeCell ref="LEK7:LEL7"/>
    <mergeCell ref="LDO7:LDP7"/>
    <mergeCell ref="LDQ7:LDR7"/>
    <mergeCell ref="LDS7:LDT7"/>
    <mergeCell ref="LDU7:LDV7"/>
    <mergeCell ref="LDW7:LDX7"/>
    <mergeCell ref="LDY7:LDZ7"/>
    <mergeCell ref="LDC7:LDD7"/>
    <mergeCell ref="LDE7:LDF7"/>
    <mergeCell ref="LDG7:LDH7"/>
    <mergeCell ref="LDI7:LDJ7"/>
    <mergeCell ref="LDK7:LDL7"/>
    <mergeCell ref="LDM7:LDN7"/>
    <mergeCell ref="LCQ7:LCR7"/>
    <mergeCell ref="LCS7:LCT7"/>
    <mergeCell ref="LCU7:LCV7"/>
    <mergeCell ref="LCW7:LCX7"/>
    <mergeCell ref="LCY7:LCZ7"/>
    <mergeCell ref="LDA7:LDB7"/>
    <mergeCell ref="LCE7:LCF7"/>
    <mergeCell ref="LCG7:LCH7"/>
    <mergeCell ref="LCI7:LCJ7"/>
    <mergeCell ref="LCK7:LCL7"/>
    <mergeCell ref="LCM7:LCN7"/>
    <mergeCell ref="LCO7:LCP7"/>
    <mergeCell ref="LBS7:LBT7"/>
    <mergeCell ref="LBU7:LBV7"/>
    <mergeCell ref="LBW7:LBX7"/>
    <mergeCell ref="LBY7:LBZ7"/>
    <mergeCell ref="LCA7:LCB7"/>
    <mergeCell ref="LCC7:LCD7"/>
    <mergeCell ref="LGU7:LGV7"/>
    <mergeCell ref="LGW7:LGX7"/>
    <mergeCell ref="LGY7:LGZ7"/>
    <mergeCell ref="LHA7:LHB7"/>
    <mergeCell ref="LHC7:LHD7"/>
    <mergeCell ref="LHE7:LHF7"/>
    <mergeCell ref="LGI7:LGJ7"/>
    <mergeCell ref="LGK7:LGL7"/>
    <mergeCell ref="LGM7:LGN7"/>
    <mergeCell ref="LGO7:LGP7"/>
    <mergeCell ref="LGQ7:LGR7"/>
    <mergeCell ref="LGS7:LGT7"/>
    <mergeCell ref="LFW7:LFX7"/>
    <mergeCell ref="LFY7:LFZ7"/>
    <mergeCell ref="LGA7:LGB7"/>
    <mergeCell ref="LGC7:LGD7"/>
    <mergeCell ref="LGE7:LGF7"/>
    <mergeCell ref="LGG7:LGH7"/>
    <mergeCell ref="LFK7:LFL7"/>
    <mergeCell ref="LFM7:LFN7"/>
    <mergeCell ref="LFO7:LFP7"/>
    <mergeCell ref="LFQ7:LFR7"/>
    <mergeCell ref="LFS7:LFT7"/>
    <mergeCell ref="LFU7:LFV7"/>
    <mergeCell ref="LEY7:LEZ7"/>
    <mergeCell ref="LFA7:LFB7"/>
    <mergeCell ref="LFC7:LFD7"/>
    <mergeCell ref="LFE7:LFF7"/>
    <mergeCell ref="LFG7:LFH7"/>
    <mergeCell ref="LFI7:LFJ7"/>
    <mergeCell ref="LEM7:LEN7"/>
    <mergeCell ref="LEO7:LEP7"/>
    <mergeCell ref="LEQ7:LER7"/>
    <mergeCell ref="LES7:LET7"/>
    <mergeCell ref="LEU7:LEV7"/>
    <mergeCell ref="LEW7:LEX7"/>
    <mergeCell ref="LJO7:LJP7"/>
    <mergeCell ref="LJQ7:LJR7"/>
    <mergeCell ref="LJS7:LJT7"/>
    <mergeCell ref="LJU7:LJV7"/>
    <mergeCell ref="LJW7:LJX7"/>
    <mergeCell ref="LJY7:LJZ7"/>
    <mergeCell ref="LJC7:LJD7"/>
    <mergeCell ref="LJE7:LJF7"/>
    <mergeCell ref="LJG7:LJH7"/>
    <mergeCell ref="LJI7:LJJ7"/>
    <mergeCell ref="LJK7:LJL7"/>
    <mergeCell ref="LJM7:LJN7"/>
    <mergeCell ref="LIQ7:LIR7"/>
    <mergeCell ref="LIS7:LIT7"/>
    <mergeCell ref="LIU7:LIV7"/>
    <mergeCell ref="LIW7:LIX7"/>
    <mergeCell ref="LIY7:LIZ7"/>
    <mergeCell ref="LJA7:LJB7"/>
    <mergeCell ref="LIE7:LIF7"/>
    <mergeCell ref="LIG7:LIH7"/>
    <mergeCell ref="LII7:LIJ7"/>
    <mergeCell ref="LIK7:LIL7"/>
    <mergeCell ref="LIM7:LIN7"/>
    <mergeCell ref="LIO7:LIP7"/>
    <mergeCell ref="LHS7:LHT7"/>
    <mergeCell ref="LHU7:LHV7"/>
    <mergeCell ref="LHW7:LHX7"/>
    <mergeCell ref="LHY7:LHZ7"/>
    <mergeCell ref="LIA7:LIB7"/>
    <mergeCell ref="LIC7:LID7"/>
    <mergeCell ref="LHG7:LHH7"/>
    <mergeCell ref="LHI7:LHJ7"/>
    <mergeCell ref="LHK7:LHL7"/>
    <mergeCell ref="LHM7:LHN7"/>
    <mergeCell ref="LHO7:LHP7"/>
    <mergeCell ref="LHQ7:LHR7"/>
    <mergeCell ref="LMI7:LMJ7"/>
    <mergeCell ref="LMK7:LML7"/>
    <mergeCell ref="LMM7:LMN7"/>
    <mergeCell ref="LMO7:LMP7"/>
    <mergeCell ref="LMQ7:LMR7"/>
    <mergeCell ref="LMS7:LMT7"/>
    <mergeCell ref="LLW7:LLX7"/>
    <mergeCell ref="LLY7:LLZ7"/>
    <mergeCell ref="LMA7:LMB7"/>
    <mergeCell ref="LMC7:LMD7"/>
    <mergeCell ref="LME7:LMF7"/>
    <mergeCell ref="LMG7:LMH7"/>
    <mergeCell ref="LLK7:LLL7"/>
    <mergeCell ref="LLM7:LLN7"/>
    <mergeCell ref="LLO7:LLP7"/>
    <mergeCell ref="LLQ7:LLR7"/>
    <mergeCell ref="LLS7:LLT7"/>
    <mergeCell ref="LLU7:LLV7"/>
    <mergeCell ref="LKY7:LKZ7"/>
    <mergeCell ref="LLA7:LLB7"/>
    <mergeCell ref="LLC7:LLD7"/>
    <mergeCell ref="LLE7:LLF7"/>
    <mergeCell ref="LLG7:LLH7"/>
    <mergeCell ref="LLI7:LLJ7"/>
    <mergeCell ref="LKM7:LKN7"/>
    <mergeCell ref="LKO7:LKP7"/>
    <mergeCell ref="LKQ7:LKR7"/>
    <mergeCell ref="LKS7:LKT7"/>
    <mergeCell ref="LKU7:LKV7"/>
    <mergeCell ref="LKW7:LKX7"/>
    <mergeCell ref="LKA7:LKB7"/>
    <mergeCell ref="LKC7:LKD7"/>
    <mergeCell ref="LKE7:LKF7"/>
    <mergeCell ref="LKG7:LKH7"/>
    <mergeCell ref="LKI7:LKJ7"/>
    <mergeCell ref="LKK7:LKL7"/>
    <mergeCell ref="LPC7:LPD7"/>
    <mergeCell ref="LPE7:LPF7"/>
    <mergeCell ref="LPG7:LPH7"/>
    <mergeCell ref="LPI7:LPJ7"/>
    <mergeCell ref="LPK7:LPL7"/>
    <mergeCell ref="LPM7:LPN7"/>
    <mergeCell ref="LOQ7:LOR7"/>
    <mergeCell ref="LOS7:LOT7"/>
    <mergeCell ref="LOU7:LOV7"/>
    <mergeCell ref="LOW7:LOX7"/>
    <mergeCell ref="LOY7:LOZ7"/>
    <mergeCell ref="LPA7:LPB7"/>
    <mergeCell ref="LOE7:LOF7"/>
    <mergeCell ref="LOG7:LOH7"/>
    <mergeCell ref="LOI7:LOJ7"/>
    <mergeCell ref="LOK7:LOL7"/>
    <mergeCell ref="LOM7:LON7"/>
    <mergeCell ref="LOO7:LOP7"/>
    <mergeCell ref="LNS7:LNT7"/>
    <mergeCell ref="LNU7:LNV7"/>
    <mergeCell ref="LNW7:LNX7"/>
    <mergeCell ref="LNY7:LNZ7"/>
    <mergeCell ref="LOA7:LOB7"/>
    <mergeCell ref="LOC7:LOD7"/>
    <mergeCell ref="LNG7:LNH7"/>
    <mergeCell ref="LNI7:LNJ7"/>
    <mergeCell ref="LNK7:LNL7"/>
    <mergeCell ref="LNM7:LNN7"/>
    <mergeCell ref="LNO7:LNP7"/>
    <mergeCell ref="LNQ7:LNR7"/>
    <mergeCell ref="LMU7:LMV7"/>
    <mergeCell ref="LMW7:LMX7"/>
    <mergeCell ref="LMY7:LMZ7"/>
    <mergeCell ref="LNA7:LNB7"/>
    <mergeCell ref="LNC7:LND7"/>
    <mergeCell ref="LNE7:LNF7"/>
    <mergeCell ref="LRW7:LRX7"/>
    <mergeCell ref="LRY7:LRZ7"/>
    <mergeCell ref="LSA7:LSB7"/>
    <mergeCell ref="LSC7:LSD7"/>
    <mergeCell ref="LSE7:LSF7"/>
    <mergeCell ref="LSG7:LSH7"/>
    <mergeCell ref="LRK7:LRL7"/>
    <mergeCell ref="LRM7:LRN7"/>
    <mergeCell ref="LRO7:LRP7"/>
    <mergeCell ref="LRQ7:LRR7"/>
    <mergeCell ref="LRS7:LRT7"/>
    <mergeCell ref="LRU7:LRV7"/>
    <mergeCell ref="LQY7:LQZ7"/>
    <mergeCell ref="LRA7:LRB7"/>
    <mergeCell ref="LRC7:LRD7"/>
    <mergeCell ref="LRE7:LRF7"/>
    <mergeCell ref="LRG7:LRH7"/>
    <mergeCell ref="LRI7:LRJ7"/>
    <mergeCell ref="LQM7:LQN7"/>
    <mergeCell ref="LQO7:LQP7"/>
    <mergeCell ref="LQQ7:LQR7"/>
    <mergeCell ref="LQS7:LQT7"/>
    <mergeCell ref="LQU7:LQV7"/>
    <mergeCell ref="LQW7:LQX7"/>
    <mergeCell ref="LQA7:LQB7"/>
    <mergeCell ref="LQC7:LQD7"/>
    <mergeCell ref="LQE7:LQF7"/>
    <mergeCell ref="LQG7:LQH7"/>
    <mergeCell ref="LQI7:LQJ7"/>
    <mergeCell ref="LQK7:LQL7"/>
    <mergeCell ref="LPO7:LPP7"/>
    <mergeCell ref="LPQ7:LPR7"/>
    <mergeCell ref="LPS7:LPT7"/>
    <mergeCell ref="LPU7:LPV7"/>
    <mergeCell ref="LPW7:LPX7"/>
    <mergeCell ref="LPY7:LPZ7"/>
    <mergeCell ref="LUQ7:LUR7"/>
    <mergeCell ref="LUS7:LUT7"/>
    <mergeCell ref="LUU7:LUV7"/>
    <mergeCell ref="LUW7:LUX7"/>
    <mergeCell ref="LUY7:LUZ7"/>
    <mergeCell ref="LVA7:LVB7"/>
    <mergeCell ref="LUE7:LUF7"/>
    <mergeCell ref="LUG7:LUH7"/>
    <mergeCell ref="LUI7:LUJ7"/>
    <mergeCell ref="LUK7:LUL7"/>
    <mergeCell ref="LUM7:LUN7"/>
    <mergeCell ref="LUO7:LUP7"/>
    <mergeCell ref="LTS7:LTT7"/>
    <mergeCell ref="LTU7:LTV7"/>
    <mergeCell ref="LTW7:LTX7"/>
    <mergeCell ref="LTY7:LTZ7"/>
    <mergeCell ref="LUA7:LUB7"/>
    <mergeCell ref="LUC7:LUD7"/>
    <mergeCell ref="LTG7:LTH7"/>
    <mergeCell ref="LTI7:LTJ7"/>
    <mergeCell ref="LTK7:LTL7"/>
    <mergeCell ref="LTM7:LTN7"/>
    <mergeCell ref="LTO7:LTP7"/>
    <mergeCell ref="LTQ7:LTR7"/>
    <mergeCell ref="LSU7:LSV7"/>
    <mergeCell ref="LSW7:LSX7"/>
    <mergeCell ref="LSY7:LSZ7"/>
    <mergeCell ref="LTA7:LTB7"/>
    <mergeCell ref="LTC7:LTD7"/>
    <mergeCell ref="LTE7:LTF7"/>
    <mergeCell ref="LSI7:LSJ7"/>
    <mergeCell ref="LSK7:LSL7"/>
    <mergeCell ref="LSM7:LSN7"/>
    <mergeCell ref="LSO7:LSP7"/>
    <mergeCell ref="LSQ7:LSR7"/>
    <mergeCell ref="LSS7:LST7"/>
    <mergeCell ref="LXK7:LXL7"/>
    <mergeCell ref="LXM7:LXN7"/>
    <mergeCell ref="LXO7:LXP7"/>
    <mergeCell ref="LXQ7:LXR7"/>
    <mergeCell ref="LXS7:LXT7"/>
    <mergeCell ref="LXU7:LXV7"/>
    <mergeCell ref="LWY7:LWZ7"/>
    <mergeCell ref="LXA7:LXB7"/>
    <mergeCell ref="LXC7:LXD7"/>
    <mergeCell ref="LXE7:LXF7"/>
    <mergeCell ref="LXG7:LXH7"/>
    <mergeCell ref="LXI7:LXJ7"/>
    <mergeCell ref="LWM7:LWN7"/>
    <mergeCell ref="LWO7:LWP7"/>
    <mergeCell ref="LWQ7:LWR7"/>
    <mergeCell ref="LWS7:LWT7"/>
    <mergeCell ref="LWU7:LWV7"/>
    <mergeCell ref="LWW7:LWX7"/>
    <mergeCell ref="LWA7:LWB7"/>
    <mergeCell ref="LWC7:LWD7"/>
    <mergeCell ref="LWE7:LWF7"/>
    <mergeCell ref="LWG7:LWH7"/>
    <mergeCell ref="LWI7:LWJ7"/>
    <mergeCell ref="LWK7:LWL7"/>
    <mergeCell ref="LVO7:LVP7"/>
    <mergeCell ref="LVQ7:LVR7"/>
    <mergeCell ref="LVS7:LVT7"/>
    <mergeCell ref="LVU7:LVV7"/>
    <mergeCell ref="LVW7:LVX7"/>
    <mergeCell ref="LVY7:LVZ7"/>
    <mergeCell ref="LVC7:LVD7"/>
    <mergeCell ref="LVE7:LVF7"/>
    <mergeCell ref="LVG7:LVH7"/>
    <mergeCell ref="LVI7:LVJ7"/>
    <mergeCell ref="LVK7:LVL7"/>
    <mergeCell ref="LVM7:LVN7"/>
    <mergeCell ref="MAE7:MAF7"/>
    <mergeCell ref="MAG7:MAH7"/>
    <mergeCell ref="MAI7:MAJ7"/>
    <mergeCell ref="MAK7:MAL7"/>
    <mergeCell ref="MAM7:MAN7"/>
    <mergeCell ref="MAO7:MAP7"/>
    <mergeCell ref="LZS7:LZT7"/>
    <mergeCell ref="LZU7:LZV7"/>
    <mergeCell ref="LZW7:LZX7"/>
    <mergeCell ref="LZY7:LZZ7"/>
    <mergeCell ref="MAA7:MAB7"/>
    <mergeCell ref="MAC7:MAD7"/>
    <mergeCell ref="LZG7:LZH7"/>
    <mergeCell ref="LZI7:LZJ7"/>
    <mergeCell ref="LZK7:LZL7"/>
    <mergeCell ref="LZM7:LZN7"/>
    <mergeCell ref="LZO7:LZP7"/>
    <mergeCell ref="LZQ7:LZR7"/>
    <mergeCell ref="LYU7:LYV7"/>
    <mergeCell ref="LYW7:LYX7"/>
    <mergeCell ref="LYY7:LYZ7"/>
    <mergeCell ref="LZA7:LZB7"/>
    <mergeCell ref="LZC7:LZD7"/>
    <mergeCell ref="LZE7:LZF7"/>
    <mergeCell ref="LYI7:LYJ7"/>
    <mergeCell ref="LYK7:LYL7"/>
    <mergeCell ref="LYM7:LYN7"/>
    <mergeCell ref="LYO7:LYP7"/>
    <mergeCell ref="LYQ7:LYR7"/>
    <mergeCell ref="LYS7:LYT7"/>
    <mergeCell ref="LXW7:LXX7"/>
    <mergeCell ref="LXY7:LXZ7"/>
    <mergeCell ref="LYA7:LYB7"/>
    <mergeCell ref="LYC7:LYD7"/>
    <mergeCell ref="LYE7:LYF7"/>
    <mergeCell ref="LYG7:LYH7"/>
    <mergeCell ref="MCY7:MCZ7"/>
    <mergeCell ref="MDA7:MDB7"/>
    <mergeCell ref="MDC7:MDD7"/>
    <mergeCell ref="MDE7:MDF7"/>
    <mergeCell ref="MDG7:MDH7"/>
    <mergeCell ref="MDI7:MDJ7"/>
    <mergeCell ref="MCM7:MCN7"/>
    <mergeCell ref="MCO7:MCP7"/>
    <mergeCell ref="MCQ7:MCR7"/>
    <mergeCell ref="MCS7:MCT7"/>
    <mergeCell ref="MCU7:MCV7"/>
    <mergeCell ref="MCW7:MCX7"/>
    <mergeCell ref="MCA7:MCB7"/>
    <mergeCell ref="MCC7:MCD7"/>
    <mergeCell ref="MCE7:MCF7"/>
    <mergeCell ref="MCG7:MCH7"/>
    <mergeCell ref="MCI7:MCJ7"/>
    <mergeCell ref="MCK7:MCL7"/>
    <mergeCell ref="MBO7:MBP7"/>
    <mergeCell ref="MBQ7:MBR7"/>
    <mergeCell ref="MBS7:MBT7"/>
    <mergeCell ref="MBU7:MBV7"/>
    <mergeCell ref="MBW7:MBX7"/>
    <mergeCell ref="MBY7:MBZ7"/>
    <mergeCell ref="MBC7:MBD7"/>
    <mergeCell ref="MBE7:MBF7"/>
    <mergeCell ref="MBG7:MBH7"/>
    <mergeCell ref="MBI7:MBJ7"/>
    <mergeCell ref="MBK7:MBL7"/>
    <mergeCell ref="MBM7:MBN7"/>
    <mergeCell ref="MAQ7:MAR7"/>
    <mergeCell ref="MAS7:MAT7"/>
    <mergeCell ref="MAU7:MAV7"/>
    <mergeCell ref="MAW7:MAX7"/>
    <mergeCell ref="MAY7:MAZ7"/>
    <mergeCell ref="MBA7:MBB7"/>
    <mergeCell ref="MFS7:MFT7"/>
    <mergeCell ref="MFU7:MFV7"/>
    <mergeCell ref="MFW7:MFX7"/>
    <mergeCell ref="MFY7:MFZ7"/>
    <mergeCell ref="MGA7:MGB7"/>
    <mergeCell ref="MGC7:MGD7"/>
    <mergeCell ref="MFG7:MFH7"/>
    <mergeCell ref="MFI7:MFJ7"/>
    <mergeCell ref="MFK7:MFL7"/>
    <mergeCell ref="MFM7:MFN7"/>
    <mergeCell ref="MFO7:MFP7"/>
    <mergeCell ref="MFQ7:MFR7"/>
    <mergeCell ref="MEU7:MEV7"/>
    <mergeCell ref="MEW7:MEX7"/>
    <mergeCell ref="MEY7:MEZ7"/>
    <mergeCell ref="MFA7:MFB7"/>
    <mergeCell ref="MFC7:MFD7"/>
    <mergeCell ref="MFE7:MFF7"/>
    <mergeCell ref="MEI7:MEJ7"/>
    <mergeCell ref="MEK7:MEL7"/>
    <mergeCell ref="MEM7:MEN7"/>
    <mergeCell ref="MEO7:MEP7"/>
    <mergeCell ref="MEQ7:MER7"/>
    <mergeCell ref="MES7:MET7"/>
    <mergeCell ref="MDW7:MDX7"/>
    <mergeCell ref="MDY7:MDZ7"/>
    <mergeCell ref="MEA7:MEB7"/>
    <mergeCell ref="MEC7:MED7"/>
    <mergeCell ref="MEE7:MEF7"/>
    <mergeCell ref="MEG7:MEH7"/>
    <mergeCell ref="MDK7:MDL7"/>
    <mergeCell ref="MDM7:MDN7"/>
    <mergeCell ref="MDO7:MDP7"/>
    <mergeCell ref="MDQ7:MDR7"/>
    <mergeCell ref="MDS7:MDT7"/>
    <mergeCell ref="MDU7:MDV7"/>
    <mergeCell ref="MIM7:MIN7"/>
    <mergeCell ref="MIO7:MIP7"/>
    <mergeCell ref="MIQ7:MIR7"/>
    <mergeCell ref="MIS7:MIT7"/>
    <mergeCell ref="MIU7:MIV7"/>
    <mergeCell ref="MIW7:MIX7"/>
    <mergeCell ref="MIA7:MIB7"/>
    <mergeCell ref="MIC7:MID7"/>
    <mergeCell ref="MIE7:MIF7"/>
    <mergeCell ref="MIG7:MIH7"/>
    <mergeCell ref="MII7:MIJ7"/>
    <mergeCell ref="MIK7:MIL7"/>
    <mergeCell ref="MHO7:MHP7"/>
    <mergeCell ref="MHQ7:MHR7"/>
    <mergeCell ref="MHS7:MHT7"/>
    <mergeCell ref="MHU7:MHV7"/>
    <mergeCell ref="MHW7:MHX7"/>
    <mergeCell ref="MHY7:MHZ7"/>
    <mergeCell ref="MHC7:MHD7"/>
    <mergeCell ref="MHE7:MHF7"/>
    <mergeCell ref="MHG7:MHH7"/>
    <mergeCell ref="MHI7:MHJ7"/>
    <mergeCell ref="MHK7:MHL7"/>
    <mergeCell ref="MHM7:MHN7"/>
    <mergeCell ref="MGQ7:MGR7"/>
    <mergeCell ref="MGS7:MGT7"/>
    <mergeCell ref="MGU7:MGV7"/>
    <mergeCell ref="MGW7:MGX7"/>
    <mergeCell ref="MGY7:MGZ7"/>
    <mergeCell ref="MHA7:MHB7"/>
    <mergeCell ref="MGE7:MGF7"/>
    <mergeCell ref="MGG7:MGH7"/>
    <mergeCell ref="MGI7:MGJ7"/>
    <mergeCell ref="MGK7:MGL7"/>
    <mergeCell ref="MGM7:MGN7"/>
    <mergeCell ref="MGO7:MGP7"/>
    <mergeCell ref="MLG7:MLH7"/>
    <mergeCell ref="MLI7:MLJ7"/>
    <mergeCell ref="MLK7:MLL7"/>
    <mergeCell ref="MLM7:MLN7"/>
    <mergeCell ref="MLO7:MLP7"/>
    <mergeCell ref="MLQ7:MLR7"/>
    <mergeCell ref="MKU7:MKV7"/>
    <mergeCell ref="MKW7:MKX7"/>
    <mergeCell ref="MKY7:MKZ7"/>
    <mergeCell ref="MLA7:MLB7"/>
    <mergeCell ref="MLC7:MLD7"/>
    <mergeCell ref="MLE7:MLF7"/>
    <mergeCell ref="MKI7:MKJ7"/>
    <mergeCell ref="MKK7:MKL7"/>
    <mergeCell ref="MKM7:MKN7"/>
    <mergeCell ref="MKO7:MKP7"/>
    <mergeCell ref="MKQ7:MKR7"/>
    <mergeCell ref="MKS7:MKT7"/>
    <mergeCell ref="MJW7:MJX7"/>
    <mergeCell ref="MJY7:MJZ7"/>
    <mergeCell ref="MKA7:MKB7"/>
    <mergeCell ref="MKC7:MKD7"/>
    <mergeCell ref="MKE7:MKF7"/>
    <mergeCell ref="MKG7:MKH7"/>
    <mergeCell ref="MJK7:MJL7"/>
    <mergeCell ref="MJM7:MJN7"/>
    <mergeCell ref="MJO7:MJP7"/>
    <mergeCell ref="MJQ7:MJR7"/>
    <mergeCell ref="MJS7:MJT7"/>
    <mergeCell ref="MJU7:MJV7"/>
    <mergeCell ref="MIY7:MIZ7"/>
    <mergeCell ref="MJA7:MJB7"/>
    <mergeCell ref="MJC7:MJD7"/>
    <mergeCell ref="MJE7:MJF7"/>
    <mergeCell ref="MJG7:MJH7"/>
    <mergeCell ref="MJI7:MJJ7"/>
    <mergeCell ref="MOA7:MOB7"/>
    <mergeCell ref="MOC7:MOD7"/>
    <mergeCell ref="MOE7:MOF7"/>
    <mergeCell ref="MOG7:MOH7"/>
    <mergeCell ref="MOI7:MOJ7"/>
    <mergeCell ref="MOK7:MOL7"/>
    <mergeCell ref="MNO7:MNP7"/>
    <mergeCell ref="MNQ7:MNR7"/>
    <mergeCell ref="MNS7:MNT7"/>
    <mergeCell ref="MNU7:MNV7"/>
    <mergeCell ref="MNW7:MNX7"/>
    <mergeCell ref="MNY7:MNZ7"/>
    <mergeCell ref="MNC7:MND7"/>
    <mergeCell ref="MNE7:MNF7"/>
    <mergeCell ref="MNG7:MNH7"/>
    <mergeCell ref="MNI7:MNJ7"/>
    <mergeCell ref="MNK7:MNL7"/>
    <mergeCell ref="MNM7:MNN7"/>
    <mergeCell ref="MMQ7:MMR7"/>
    <mergeCell ref="MMS7:MMT7"/>
    <mergeCell ref="MMU7:MMV7"/>
    <mergeCell ref="MMW7:MMX7"/>
    <mergeCell ref="MMY7:MMZ7"/>
    <mergeCell ref="MNA7:MNB7"/>
    <mergeCell ref="MME7:MMF7"/>
    <mergeCell ref="MMG7:MMH7"/>
    <mergeCell ref="MMI7:MMJ7"/>
    <mergeCell ref="MMK7:MML7"/>
    <mergeCell ref="MMM7:MMN7"/>
    <mergeCell ref="MMO7:MMP7"/>
    <mergeCell ref="MLS7:MLT7"/>
    <mergeCell ref="MLU7:MLV7"/>
    <mergeCell ref="MLW7:MLX7"/>
    <mergeCell ref="MLY7:MLZ7"/>
    <mergeCell ref="MMA7:MMB7"/>
    <mergeCell ref="MMC7:MMD7"/>
    <mergeCell ref="MQU7:MQV7"/>
    <mergeCell ref="MQW7:MQX7"/>
    <mergeCell ref="MQY7:MQZ7"/>
    <mergeCell ref="MRA7:MRB7"/>
    <mergeCell ref="MRC7:MRD7"/>
    <mergeCell ref="MRE7:MRF7"/>
    <mergeCell ref="MQI7:MQJ7"/>
    <mergeCell ref="MQK7:MQL7"/>
    <mergeCell ref="MQM7:MQN7"/>
    <mergeCell ref="MQO7:MQP7"/>
    <mergeCell ref="MQQ7:MQR7"/>
    <mergeCell ref="MQS7:MQT7"/>
    <mergeCell ref="MPW7:MPX7"/>
    <mergeCell ref="MPY7:MPZ7"/>
    <mergeCell ref="MQA7:MQB7"/>
    <mergeCell ref="MQC7:MQD7"/>
    <mergeCell ref="MQE7:MQF7"/>
    <mergeCell ref="MQG7:MQH7"/>
    <mergeCell ref="MPK7:MPL7"/>
    <mergeCell ref="MPM7:MPN7"/>
    <mergeCell ref="MPO7:MPP7"/>
    <mergeCell ref="MPQ7:MPR7"/>
    <mergeCell ref="MPS7:MPT7"/>
    <mergeCell ref="MPU7:MPV7"/>
    <mergeCell ref="MOY7:MOZ7"/>
    <mergeCell ref="MPA7:MPB7"/>
    <mergeCell ref="MPC7:MPD7"/>
    <mergeCell ref="MPE7:MPF7"/>
    <mergeCell ref="MPG7:MPH7"/>
    <mergeCell ref="MPI7:MPJ7"/>
    <mergeCell ref="MOM7:MON7"/>
    <mergeCell ref="MOO7:MOP7"/>
    <mergeCell ref="MOQ7:MOR7"/>
    <mergeCell ref="MOS7:MOT7"/>
    <mergeCell ref="MOU7:MOV7"/>
    <mergeCell ref="MOW7:MOX7"/>
    <mergeCell ref="MTO7:MTP7"/>
    <mergeCell ref="MTQ7:MTR7"/>
    <mergeCell ref="MTS7:MTT7"/>
    <mergeCell ref="MTU7:MTV7"/>
    <mergeCell ref="MTW7:MTX7"/>
    <mergeCell ref="MTY7:MTZ7"/>
    <mergeCell ref="MTC7:MTD7"/>
    <mergeCell ref="MTE7:MTF7"/>
    <mergeCell ref="MTG7:MTH7"/>
    <mergeCell ref="MTI7:MTJ7"/>
    <mergeCell ref="MTK7:MTL7"/>
    <mergeCell ref="MTM7:MTN7"/>
    <mergeCell ref="MSQ7:MSR7"/>
    <mergeCell ref="MSS7:MST7"/>
    <mergeCell ref="MSU7:MSV7"/>
    <mergeCell ref="MSW7:MSX7"/>
    <mergeCell ref="MSY7:MSZ7"/>
    <mergeCell ref="MTA7:MTB7"/>
    <mergeCell ref="MSE7:MSF7"/>
    <mergeCell ref="MSG7:MSH7"/>
    <mergeCell ref="MSI7:MSJ7"/>
    <mergeCell ref="MSK7:MSL7"/>
    <mergeCell ref="MSM7:MSN7"/>
    <mergeCell ref="MSO7:MSP7"/>
    <mergeCell ref="MRS7:MRT7"/>
    <mergeCell ref="MRU7:MRV7"/>
    <mergeCell ref="MRW7:MRX7"/>
    <mergeCell ref="MRY7:MRZ7"/>
    <mergeCell ref="MSA7:MSB7"/>
    <mergeCell ref="MSC7:MSD7"/>
    <mergeCell ref="MRG7:MRH7"/>
    <mergeCell ref="MRI7:MRJ7"/>
    <mergeCell ref="MRK7:MRL7"/>
    <mergeCell ref="MRM7:MRN7"/>
    <mergeCell ref="MRO7:MRP7"/>
    <mergeCell ref="MRQ7:MRR7"/>
    <mergeCell ref="MWI7:MWJ7"/>
    <mergeCell ref="MWK7:MWL7"/>
    <mergeCell ref="MWM7:MWN7"/>
    <mergeCell ref="MWO7:MWP7"/>
    <mergeCell ref="MWQ7:MWR7"/>
    <mergeCell ref="MWS7:MWT7"/>
    <mergeCell ref="MVW7:MVX7"/>
    <mergeCell ref="MVY7:MVZ7"/>
    <mergeCell ref="MWA7:MWB7"/>
    <mergeCell ref="MWC7:MWD7"/>
    <mergeCell ref="MWE7:MWF7"/>
    <mergeCell ref="MWG7:MWH7"/>
    <mergeCell ref="MVK7:MVL7"/>
    <mergeCell ref="MVM7:MVN7"/>
    <mergeCell ref="MVO7:MVP7"/>
    <mergeCell ref="MVQ7:MVR7"/>
    <mergeCell ref="MVS7:MVT7"/>
    <mergeCell ref="MVU7:MVV7"/>
    <mergeCell ref="MUY7:MUZ7"/>
    <mergeCell ref="MVA7:MVB7"/>
    <mergeCell ref="MVC7:MVD7"/>
    <mergeCell ref="MVE7:MVF7"/>
    <mergeCell ref="MVG7:MVH7"/>
    <mergeCell ref="MVI7:MVJ7"/>
    <mergeCell ref="MUM7:MUN7"/>
    <mergeCell ref="MUO7:MUP7"/>
    <mergeCell ref="MUQ7:MUR7"/>
    <mergeCell ref="MUS7:MUT7"/>
    <mergeCell ref="MUU7:MUV7"/>
    <mergeCell ref="MUW7:MUX7"/>
    <mergeCell ref="MUA7:MUB7"/>
    <mergeCell ref="MUC7:MUD7"/>
    <mergeCell ref="MUE7:MUF7"/>
    <mergeCell ref="MUG7:MUH7"/>
    <mergeCell ref="MUI7:MUJ7"/>
    <mergeCell ref="MUK7:MUL7"/>
    <mergeCell ref="MZC7:MZD7"/>
    <mergeCell ref="MZE7:MZF7"/>
    <mergeCell ref="MZG7:MZH7"/>
    <mergeCell ref="MZI7:MZJ7"/>
    <mergeCell ref="MZK7:MZL7"/>
    <mergeCell ref="MZM7:MZN7"/>
    <mergeCell ref="MYQ7:MYR7"/>
    <mergeCell ref="MYS7:MYT7"/>
    <mergeCell ref="MYU7:MYV7"/>
    <mergeCell ref="MYW7:MYX7"/>
    <mergeCell ref="MYY7:MYZ7"/>
    <mergeCell ref="MZA7:MZB7"/>
    <mergeCell ref="MYE7:MYF7"/>
    <mergeCell ref="MYG7:MYH7"/>
    <mergeCell ref="MYI7:MYJ7"/>
    <mergeCell ref="MYK7:MYL7"/>
    <mergeCell ref="MYM7:MYN7"/>
    <mergeCell ref="MYO7:MYP7"/>
    <mergeCell ref="MXS7:MXT7"/>
    <mergeCell ref="MXU7:MXV7"/>
    <mergeCell ref="MXW7:MXX7"/>
    <mergeCell ref="MXY7:MXZ7"/>
    <mergeCell ref="MYA7:MYB7"/>
    <mergeCell ref="MYC7:MYD7"/>
    <mergeCell ref="MXG7:MXH7"/>
    <mergeCell ref="MXI7:MXJ7"/>
    <mergeCell ref="MXK7:MXL7"/>
    <mergeCell ref="MXM7:MXN7"/>
    <mergeCell ref="MXO7:MXP7"/>
    <mergeCell ref="MXQ7:MXR7"/>
    <mergeCell ref="MWU7:MWV7"/>
    <mergeCell ref="MWW7:MWX7"/>
    <mergeCell ref="MWY7:MWZ7"/>
    <mergeCell ref="MXA7:MXB7"/>
    <mergeCell ref="MXC7:MXD7"/>
    <mergeCell ref="MXE7:MXF7"/>
    <mergeCell ref="NBW7:NBX7"/>
    <mergeCell ref="NBY7:NBZ7"/>
    <mergeCell ref="NCA7:NCB7"/>
    <mergeCell ref="NCC7:NCD7"/>
    <mergeCell ref="NCE7:NCF7"/>
    <mergeCell ref="NCG7:NCH7"/>
    <mergeCell ref="NBK7:NBL7"/>
    <mergeCell ref="NBM7:NBN7"/>
    <mergeCell ref="NBO7:NBP7"/>
    <mergeCell ref="NBQ7:NBR7"/>
    <mergeCell ref="NBS7:NBT7"/>
    <mergeCell ref="NBU7:NBV7"/>
    <mergeCell ref="NAY7:NAZ7"/>
    <mergeCell ref="NBA7:NBB7"/>
    <mergeCell ref="NBC7:NBD7"/>
    <mergeCell ref="NBE7:NBF7"/>
    <mergeCell ref="NBG7:NBH7"/>
    <mergeCell ref="NBI7:NBJ7"/>
    <mergeCell ref="NAM7:NAN7"/>
    <mergeCell ref="NAO7:NAP7"/>
    <mergeCell ref="NAQ7:NAR7"/>
    <mergeCell ref="NAS7:NAT7"/>
    <mergeCell ref="NAU7:NAV7"/>
    <mergeCell ref="NAW7:NAX7"/>
    <mergeCell ref="NAA7:NAB7"/>
    <mergeCell ref="NAC7:NAD7"/>
    <mergeCell ref="NAE7:NAF7"/>
    <mergeCell ref="NAG7:NAH7"/>
    <mergeCell ref="NAI7:NAJ7"/>
    <mergeCell ref="NAK7:NAL7"/>
    <mergeCell ref="MZO7:MZP7"/>
    <mergeCell ref="MZQ7:MZR7"/>
    <mergeCell ref="MZS7:MZT7"/>
    <mergeCell ref="MZU7:MZV7"/>
    <mergeCell ref="MZW7:MZX7"/>
    <mergeCell ref="MZY7:MZZ7"/>
    <mergeCell ref="NEQ7:NER7"/>
    <mergeCell ref="NES7:NET7"/>
    <mergeCell ref="NEU7:NEV7"/>
    <mergeCell ref="NEW7:NEX7"/>
    <mergeCell ref="NEY7:NEZ7"/>
    <mergeCell ref="NFA7:NFB7"/>
    <mergeCell ref="NEE7:NEF7"/>
    <mergeCell ref="NEG7:NEH7"/>
    <mergeCell ref="NEI7:NEJ7"/>
    <mergeCell ref="NEK7:NEL7"/>
    <mergeCell ref="NEM7:NEN7"/>
    <mergeCell ref="NEO7:NEP7"/>
    <mergeCell ref="NDS7:NDT7"/>
    <mergeCell ref="NDU7:NDV7"/>
    <mergeCell ref="NDW7:NDX7"/>
    <mergeCell ref="NDY7:NDZ7"/>
    <mergeCell ref="NEA7:NEB7"/>
    <mergeCell ref="NEC7:NED7"/>
    <mergeCell ref="NDG7:NDH7"/>
    <mergeCell ref="NDI7:NDJ7"/>
    <mergeCell ref="NDK7:NDL7"/>
    <mergeCell ref="NDM7:NDN7"/>
    <mergeCell ref="NDO7:NDP7"/>
    <mergeCell ref="NDQ7:NDR7"/>
    <mergeCell ref="NCU7:NCV7"/>
    <mergeCell ref="NCW7:NCX7"/>
    <mergeCell ref="NCY7:NCZ7"/>
    <mergeCell ref="NDA7:NDB7"/>
    <mergeCell ref="NDC7:NDD7"/>
    <mergeCell ref="NDE7:NDF7"/>
    <mergeCell ref="NCI7:NCJ7"/>
    <mergeCell ref="NCK7:NCL7"/>
    <mergeCell ref="NCM7:NCN7"/>
    <mergeCell ref="NCO7:NCP7"/>
    <mergeCell ref="NCQ7:NCR7"/>
    <mergeCell ref="NCS7:NCT7"/>
    <mergeCell ref="NHK7:NHL7"/>
    <mergeCell ref="NHM7:NHN7"/>
    <mergeCell ref="NHO7:NHP7"/>
    <mergeCell ref="NHQ7:NHR7"/>
    <mergeCell ref="NHS7:NHT7"/>
    <mergeCell ref="NHU7:NHV7"/>
    <mergeCell ref="NGY7:NGZ7"/>
    <mergeCell ref="NHA7:NHB7"/>
    <mergeCell ref="NHC7:NHD7"/>
    <mergeCell ref="NHE7:NHF7"/>
    <mergeCell ref="NHG7:NHH7"/>
    <mergeCell ref="NHI7:NHJ7"/>
    <mergeCell ref="NGM7:NGN7"/>
    <mergeCell ref="NGO7:NGP7"/>
    <mergeCell ref="NGQ7:NGR7"/>
    <mergeCell ref="NGS7:NGT7"/>
    <mergeCell ref="NGU7:NGV7"/>
    <mergeCell ref="NGW7:NGX7"/>
    <mergeCell ref="NGA7:NGB7"/>
    <mergeCell ref="NGC7:NGD7"/>
    <mergeCell ref="NGE7:NGF7"/>
    <mergeCell ref="NGG7:NGH7"/>
    <mergeCell ref="NGI7:NGJ7"/>
    <mergeCell ref="NGK7:NGL7"/>
    <mergeCell ref="NFO7:NFP7"/>
    <mergeCell ref="NFQ7:NFR7"/>
    <mergeCell ref="NFS7:NFT7"/>
    <mergeCell ref="NFU7:NFV7"/>
    <mergeCell ref="NFW7:NFX7"/>
    <mergeCell ref="NFY7:NFZ7"/>
    <mergeCell ref="NFC7:NFD7"/>
    <mergeCell ref="NFE7:NFF7"/>
    <mergeCell ref="NFG7:NFH7"/>
    <mergeCell ref="NFI7:NFJ7"/>
    <mergeCell ref="NFK7:NFL7"/>
    <mergeCell ref="NFM7:NFN7"/>
    <mergeCell ref="NKE7:NKF7"/>
    <mergeCell ref="NKG7:NKH7"/>
    <mergeCell ref="NKI7:NKJ7"/>
    <mergeCell ref="NKK7:NKL7"/>
    <mergeCell ref="NKM7:NKN7"/>
    <mergeCell ref="NKO7:NKP7"/>
    <mergeCell ref="NJS7:NJT7"/>
    <mergeCell ref="NJU7:NJV7"/>
    <mergeCell ref="NJW7:NJX7"/>
    <mergeCell ref="NJY7:NJZ7"/>
    <mergeCell ref="NKA7:NKB7"/>
    <mergeCell ref="NKC7:NKD7"/>
    <mergeCell ref="NJG7:NJH7"/>
    <mergeCell ref="NJI7:NJJ7"/>
    <mergeCell ref="NJK7:NJL7"/>
    <mergeCell ref="NJM7:NJN7"/>
    <mergeCell ref="NJO7:NJP7"/>
    <mergeCell ref="NJQ7:NJR7"/>
    <mergeCell ref="NIU7:NIV7"/>
    <mergeCell ref="NIW7:NIX7"/>
    <mergeCell ref="NIY7:NIZ7"/>
    <mergeCell ref="NJA7:NJB7"/>
    <mergeCell ref="NJC7:NJD7"/>
    <mergeCell ref="NJE7:NJF7"/>
    <mergeCell ref="NII7:NIJ7"/>
    <mergeCell ref="NIK7:NIL7"/>
    <mergeCell ref="NIM7:NIN7"/>
    <mergeCell ref="NIO7:NIP7"/>
    <mergeCell ref="NIQ7:NIR7"/>
    <mergeCell ref="NIS7:NIT7"/>
    <mergeCell ref="NHW7:NHX7"/>
    <mergeCell ref="NHY7:NHZ7"/>
    <mergeCell ref="NIA7:NIB7"/>
    <mergeCell ref="NIC7:NID7"/>
    <mergeCell ref="NIE7:NIF7"/>
    <mergeCell ref="NIG7:NIH7"/>
    <mergeCell ref="NMY7:NMZ7"/>
    <mergeCell ref="NNA7:NNB7"/>
    <mergeCell ref="NNC7:NND7"/>
    <mergeCell ref="NNE7:NNF7"/>
    <mergeCell ref="NNG7:NNH7"/>
    <mergeCell ref="NNI7:NNJ7"/>
    <mergeCell ref="NMM7:NMN7"/>
    <mergeCell ref="NMO7:NMP7"/>
    <mergeCell ref="NMQ7:NMR7"/>
    <mergeCell ref="NMS7:NMT7"/>
    <mergeCell ref="NMU7:NMV7"/>
    <mergeCell ref="NMW7:NMX7"/>
    <mergeCell ref="NMA7:NMB7"/>
    <mergeCell ref="NMC7:NMD7"/>
    <mergeCell ref="NME7:NMF7"/>
    <mergeCell ref="NMG7:NMH7"/>
    <mergeCell ref="NMI7:NMJ7"/>
    <mergeCell ref="NMK7:NML7"/>
    <mergeCell ref="NLO7:NLP7"/>
    <mergeCell ref="NLQ7:NLR7"/>
    <mergeCell ref="NLS7:NLT7"/>
    <mergeCell ref="NLU7:NLV7"/>
    <mergeCell ref="NLW7:NLX7"/>
    <mergeCell ref="NLY7:NLZ7"/>
    <mergeCell ref="NLC7:NLD7"/>
    <mergeCell ref="NLE7:NLF7"/>
    <mergeCell ref="NLG7:NLH7"/>
    <mergeCell ref="NLI7:NLJ7"/>
    <mergeCell ref="NLK7:NLL7"/>
    <mergeCell ref="NLM7:NLN7"/>
    <mergeCell ref="NKQ7:NKR7"/>
    <mergeCell ref="NKS7:NKT7"/>
    <mergeCell ref="NKU7:NKV7"/>
    <mergeCell ref="NKW7:NKX7"/>
    <mergeCell ref="NKY7:NKZ7"/>
    <mergeCell ref="NLA7:NLB7"/>
    <mergeCell ref="NPS7:NPT7"/>
    <mergeCell ref="NPU7:NPV7"/>
    <mergeCell ref="NPW7:NPX7"/>
    <mergeCell ref="NPY7:NPZ7"/>
    <mergeCell ref="NQA7:NQB7"/>
    <mergeCell ref="NQC7:NQD7"/>
    <mergeCell ref="NPG7:NPH7"/>
    <mergeCell ref="NPI7:NPJ7"/>
    <mergeCell ref="NPK7:NPL7"/>
    <mergeCell ref="NPM7:NPN7"/>
    <mergeCell ref="NPO7:NPP7"/>
    <mergeCell ref="NPQ7:NPR7"/>
    <mergeCell ref="NOU7:NOV7"/>
    <mergeCell ref="NOW7:NOX7"/>
    <mergeCell ref="NOY7:NOZ7"/>
    <mergeCell ref="NPA7:NPB7"/>
    <mergeCell ref="NPC7:NPD7"/>
    <mergeCell ref="NPE7:NPF7"/>
    <mergeCell ref="NOI7:NOJ7"/>
    <mergeCell ref="NOK7:NOL7"/>
    <mergeCell ref="NOM7:NON7"/>
    <mergeCell ref="NOO7:NOP7"/>
    <mergeCell ref="NOQ7:NOR7"/>
    <mergeCell ref="NOS7:NOT7"/>
    <mergeCell ref="NNW7:NNX7"/>
    <mergeCell ref="NNY7:NNZ7"/>
    <mergeCell ref="NOA7:NOB7"/>
    <mergeCell ref="NOC7:NOD7"/>
    <mergeCell ref="NOE7:NOF7"/>
    <mergeCell ref="NOG7:NOH7"/>
    <mergeCell ref="NNK7:NNL7"/>
    <mergeCell ref="NNM7:NNN7"/>
    <mergeCell ref="NNO7:NNP7"/>
    <mergeCell ref="NNQ7:NNR7"/>
    <mergeCell ref="NNS7:NNT7"/>
    <mergeCell ref="NNU7:NNV7"/>
    <mergeCell ref="NSM7:NSN7"/>
    <mergeCell ref="NSO7:NSP7"/>
    <mergeCell ref="NSQ7:NSR7"/>
    <mergeCell ref="NSS7:NST7"/>
    <mergeCell ref="NSU7:NSV7"/>
    <mergeCell ref="NSW7:NSX7"/>
    <mergeCell ref="NSA7:NSB7"/>
    <mergeCell ref="NSC7:NSD7"/>
    <mergeCell ref="NSE7:NSF7"/>
    <mergeCell ref="NSG7:NSH7"/>
    <mergeCell ref="NSI7:NSJ7"/>
    <mergeCell ref="NSK7:NSL7"/>
    <mergeCell ref="NRO7:NRP7"/>
    <mergeCell ref="NRQ7:NRR7"/>
    <mergeCell ref="NRS7:NRT7"/>
    <mergeCell ref="NRU7:NRV7"/>
    <mergeCell ref="NRW7:NRX7"/>
    <mergeCell ref="NRY7:NRZ7"/>
    <mergeCell ref="NRC7:NRD7"/>
    <mergeCell ref="NRE7:NRF7"/>
    <mergeCell ref="NRG7:NRH7"/>
    <mergeCell ref="NRI7:NRJ7"/>
    <mergeCell ref="NRK7:NRL7"/>
    <mergeCell ref="NRM7:NRN7"/>
    <mergeCell ref="NQQ7:NQR7"/>
    <mergeCell ref="NQS7:NQT7"/>
    <mergeCell ref="NQU7:NQV7"/>
    <mergeCell ref="NQW7:NQX7"/>
    <mergeCell ref="NQY7:NQZ7"/>
    <mergeCell ref="NRA7:NRB7"/>
    <mergeCell ref="NQE7:NQF7"/>
    <mergeCell ref="NQG7:NQH7"/>
    <mergeCell ref="NQI7:NQJ7"/>
    <mergeCell ref="NQK7:NQL7"/>
    <mergeCell ref="NQM7:NQN7"/>
    <mergeCell ref="NQO7:NQP7"/>
    <mergeCell ref="NVG7:NVH7"/>
    <mergeCell ref="NVI7:NVJ7"/>
    <mergeCell ref="NVK7:NVL7"/>
    <mergeCell ref="NVM7:NVN7"/>
    <mergeCell ref="NVO7:NVP7"/>
    <mergeCell ref="NVQ7:NVR7"/>
    <mergeCell ref="NUU7:NUV7"/>
    <mergeCell ref="NUW7:NUX7"/>
    <mergeCell ref="NUY7:NUZ7"/>
    <mergeCell ref="NVA7:NVB7"/>
    <mergeCell ref="NVC7:NVD7"/>
    <mergeCell ref="NVE7:NVF7"/>
    <mergeCell ref="NUI7:NUJ7"/>
    <mergeCell ref="NUK7:NUL7"/>
    <mergeCell ref="NUM7:NUN7"/>
    <mergeCell ref="NUO7:NUP7"/>
    <mergeCell ref="NUQ7:NUR7"/>
    <mergeCell ref="NUS7:NUT7"/>
    <mergeCell ref="NTW7:NTX7"/>
    <mergeCell ref="NTY7:NTZ7"/>
    <mergeCell ref="NUA7:NUB7"/>
    <mergeCell ref="NUC7:NUD7"/>
    <mergeCell ref="NUE7:NUF7"/>
    <mergeCell ref="NUG7:NUH7"/>
    <mergeCell ref="NTK7:NTL7"/>
    <mergeCell ref="NTM7:NTN7"/>
    <mergeCell ref="NTO7:NTP7"/>
    <mergeCell ref="NTQ7:NTR7"/>
    <mergeCell ref="NTS7:NTT7"/>
    <mergeCell ref="NTU7:NTV7"/>
    <mergeCell ref="NSY7:NSZ7"/>
    <mergeCell ref="NTA7:NTB7"/>
    <mergeCell ref="NTC7:NTD7"/>
    <mergeCell ref="NTE7:NTF7"/>
    <mergeCell ref="NTG7:NTH7"/>
    <mergeCell ref="NTI7:NTJ7"/>
    <mergeCell ref="NYA7:NYB7"/>
    <mergeCell ref="NYC7:NYD7"/>
    <mergeCell ref="NYE7:NYF7"/>
    <mergeCell ref="NYG7:NYH7"/>
    <mergeCell ref="NYI7:NYJ7"/>
    <mergeCell ref="NYK7:NYL7"/>
    <mergeCell ref="NXO7:NXP7"/>
    <mergeCell ref="NXQ7:NXR7"/>
    <mergeCell ref="NXS7:NXT7"/>
    <mergeCell ref="NXU7:NXV7"/>
    <mergeCell ref="NXW7:NXX7"/>
    <mergeCell ref="NXY7:NXZ7"/>
    <mergeCell ref="NXC7:NXD7"/>
    <mergeCell ref="NXE7:NXF7"/>
    <mergeCell ref="NXG7:NXH7"/>
    <mergeCell ref="NXI7:NXJ7"/>
    <mergeCell ref="NXK7:NXL7"/>
    <mergeCell ref="NXM7:NXN7"/>
    <mergeCell ref="NWQ7:NWR7"/>
    <mergeCell ref="NWS7:NWT7"/>
    <mergeCell ref="NWU7:NWV7"/>
    <mergeCell ref="NWW7:NWX7"/>
    <mergeCell ref="NWY7:NWZ7"/>
    <mergeCell ref="NXA7:NXB7"/>
    <mergeCell ref="NWE7:NWF7"/>
    <mergeCell ref="NWG7:NWH7"/>
    <mergeCell ref="NWI7:NWJ7"/>
    <mergeCell ref="NWK7:NWL7"/>
    <mergeCell ref="NWM7:NWN7"/>
    <mergeCell ref="NWO7:NWP7"/>
    <mergeCell ref="NVS7:NVT7"/>
    <mergeCell ref="NVU7:NVV7"/>
    <mergeCell ref="NVW7:NVX7"/>
    <mergeCell ref="NVY7:NVZ7"/>
    <mergeCell ref="NWA7:NWB7"/>
    <mergeCell ref="NWC7:NWD7"/>
    <mergeCell ref="OAU7:OAV7"/>
    <mergeCell ref="OAW7:OAX7"/>
    <mergeCell ref="OAY7:OAZ7"/>
    <mergeCell ref="OBA7:OBB7"/>
    <mergeCell ref="OBC7:OBD7"/>
    <mergeCell ref="OBE7:OBF7"/>
    <mergeCell ref="OAI7:OAJ7"/>
    <mergeCell ref="OAK7:OAL7"/>
    <mergeCell ref="OAM7:OAN7"/>
    <mergeCell ref="OAO7:OAP7"/>
    <mergeCell ref="OAQ7:OAR7"/>
    <mergeCell ref="OAS7:OAT7"/>
    <mergeCell ref="NZW7:NZX7"/>
    <mergeCell ref="NZY7:NZZ7"/>
    <mergeCell ref="OAA7:OAB7"/>
    <mergeCell ref="OAC7:OAD7"/>
    <mergeCell ref="OAE7:OAF7"/>
    <mergeCell ref="OAG7:OAH7"/>
    <mergeCell ref="NZK7:NZL7"/>
    <mergeCell ref="NZM7:NZN7"/>
    <mergeCell ref="NZO7:NZP7"/>
    <mergeCell ref="NZQ7:NZR7"/>
    <mergeCell ref="NZS7:NZT7"/>
    <mergeCell ref="NZU7:NZV7"/>
    <mergeCell ref="NYY7:NYZ7"/>
    <mergeCell ref="NZA7:NZB7"/>
    <mergeCell ref="NZC7:NZD7"/>
    <mergeCell ref="NZE7:NZF7"/>
    <mergeCell ref="NZG7:NZH7"/>
    <mergeCell ref="NZI7:NZJ7"/>
    <mergeCell ref="NYM7:NYN7"/>
    <mergeCell ref="NYO7:NYP7"/>
    <mergeCell ref="NYQ7:NYR7"/>
    <mergeCell ref="NYS7:NYT7"/>
    <mergeCell ref="NYU7:NYV7"/>
    <mergeCell ref="NYW7:NYX7"/>
    <mergeCell ref="ODO7:ODP7"/>
    <mergeCell ref="ODQ7:ODR7"/>
    <mergeCell ref="ODS7:ODT7"/>
    <mergeCell ref="ODU7:ODV7"/>
    <mergeCell ref="ODW7:ODX7"/>
    <mergeCell ref="ODY7:ODZ7"/>
    <mergeCell ref="ODC7:ODD7"/>
    <mergeCell ref="ODE7:ODF7"/>
    <mergeCell ref="ODG7:ODH7"/>
    <mergeCell ref="ODI7:ODJ7"/>
    <mergeCell ref="ODK7:ODL7"/>
    <mergeCell ref="ODM7:ODN7"/>
    <mergeCell ref="OCQ7:OCR7"/>
    <mergeCell ref="OCS7:OCT7"/>
    <mergeCell ref="OCU7:OCV7"/>
    <mergeCell ref="OCW7:OCX7"/>
    <mergeCell ref="OCY7:OCZ7"/>
    <mergeCell ref="ODA7:ODB7"/>
    <mergeCell ref="OCE7:OCF7"/>
    <mergeCell ref="OCG7:OCH7"/>
    <mergeCell ref="OCI7:OCJ7"/>
    <mergeCell ref="OCK7:OCL7"/>
    <mergeCell ref="OCM7:OCN7"/>
    <mergeCell ref="OCO7:OCP7"/>
    <mergeCell ref="OBS7:OBT7"/>
    <mergeCell ref="OBU7:OBV7"/>
    <mergeCell ref="OBW7:OBX7"/>
    <mergeCell ref="OBY7:OBZ7"/>
    <mergeCell ref="OCA7:OCB7"/>
    <mergeCell ref="OCC7:OCD7"/>
    <mergeCell ref="OBG7:OBH7"/>
    <mergeCell ref="OBI7:OBJ7"/>
    <mergeCell ref="OBK7:OBL7"/>
    <mergeCell ref="OBM7:OBN7"/>
    <mergeCell ref="OBO7:OBP7"/>
    <mergeCell ref="OBQ7:OBR7"/>
    <mergeCell ref="OGI7:OGJ7"/>
    <mergeCell ref="OGK7:OGL7"/>
    <mergeCell ref="OGM7:OGN7"/>
    <mergeCell ref="OGO7:OGP7"/>
    <mergeCell ref="OGQ7:OGR7"/>
    <mergeCell ref="OGS7:OGT7"/>
    <mergeCell ref="OFW7:OFX7"/>
    <mergeCell ref="OFY7:OFZ7"/>
    <mergeCell ref="OGA7:OGB7"/>
    <mergeCell ref="OGC7:OGD7"/>
    <mergeCell ref="OGE7:OGF7"/>
    <mergeCell ref="OGG7:OGH7"/>
    <mergeCell ref="OFK7:OFL7"/>
    <mergeCell ref="OFM7:OFN7"/>
    <mergeCell ref="OFO7:OFP7"/>
    <mergeCell ref="OFQ7:OFR7"/>
    <mergeCell ref="OFS7:OFT7"/>
    <mergeCell ref="OFU7:OFV7"/>
    <mergeCell ref="OEY7:OEZ7"/>
    <mergeCell ref="OFA7:OFB7"/>
    <mergeCell ref="OFC7:OFD7"/>
    <mergeCell ref="OFE7:OFF7"/>
    <mergeCell ref="OFG7:OFH7"/>
    <mergeCell ref="OFI7:OFJ7"/>
    <mergeCell ref="OEM7:OEN7"/>
    <mergeCell ref="OEO7:OEP7"/>
    <mergeCell ref="OEQ7:OER7"/>
    <mergeCell ref="OES7:OET7"/>
    <mergeCell ref="OEU7:OEV7"/>
    <mergeCell ref="OEW7:OEX7"/>
    <mergeCell ref="OEA7:OEB7"/>
    <mergeCell ref="OEC7:OED7"/>
    <mergeCell ref="OEE7:OEF7"/>
    <mergeCell ref="OEG7:OEH7"/>
    <mergeCell ref="OEI7:OEJ7"/>
    <mergeCell ref="OEK7:OEL7"/>
    <mergeCell ref="OJC7:OJD7"/>
    <mergeCell ref="OJE7:OJF7"/>
    <mergeCell ref="OJG7:OJH7"/>
    <mergeCell ref="OJI7:OJJ7"/>
    <mergeCell ref="OJK7:OJL7"/>
    <mergeCell ref="OJM7:OJN7"/>
    <mergeCell ref="OIQ7:OIR7"/>
    <mergeCell ref="OIS7:OIT7"/>
    <mergeCell ref="OIU7:OIV7"/>
    <mergeCell ref="OIW7:OIX7"/>
    <mergeCell ref="OIY7:OIZ7"/>
    <mergeCell ref="OJA7:OJB7"/>
    <mergeCell ref="OIE7:OIF7"/>
    <mergeCell ref="OIG7:OIH7"/>
    <mergeCell ref="OII7:OIJ7"/>
    <mergeCell ref="OIK7:OIL7"/>
    <mergeCell ref="OIM7:OIN7"/>
    <mergeCell ref="OIO7:OIP7"/>
    <mergeCell ref="OHS7:OHT7"/>
    <mergeCell ref="OHU7:OHV7"/>
    <mergeCell ref="OHW7:OHX7"/>
    <mergeCell ref="OHY7:OHZ7"/>
    <mergeCell ref="OIA7:OIB7"/>
    <mergeCell ref="OIC7:OID7"/>
    <mergeCell ref="OHG7:OHH7"/>
    <mergeCell ref="OHI7:OHJ7"/>
    <mergeCell ref="OHK7:OHL7"/>
    <mergeCell ref="OHM7:OHN7"/>
    <mergeCell ref="OHO7:OHP7"/>
    <mergeCell ref="OHQ7:OHR7"/>
    <mergeCell ref="OGU7:OGV7"/>
    <mergeCell ref="OGW7:OGX7"/>
    <mergeCell ref="OGY7:OGZ7"/>
    <mergeCell ref="OHA7:OHB7"/>
    <mergeCell ref="OHC7:OHD7"/>
    <mergeCell ref="OHE7:OHF7"/>
    <mergeCell ref="OLW7:OLX7"/>
    <mergeCell ref="OLY7:OLZ7"/>
    <mergeCell ref="OMA7:OMB7"/>
    <mergeCell ref="OMC7:OMD7"/>
    <mergeCell ref="OME7:OMF7"/>
    <mergeCell ref="OMG7:OMH7"/>
    <mergeCell ref="OLK7:OLL7"/>
    <mergeCell ref="OLM7:OLN7"/>
    <mergeCell ref="OLO7:OLP7"/>
    <mergeCell ref="OLQ7:OLR7"/>
    <mergeCell ref="OLS7:OLT7"/>
    <mergeCell ref="OLU7:OLV7"/>
    <mergeCell ref="OKY7:OKZ7"/>
    <mergeCell ref="OLA7:OLB7"/>
    <mergeCell ref="OLC7:OLD7"/>
    <mergeCell ref="OLE7:OLF7"/>
    <mergeCell ref="OLG7:OLH7"/>
    <mergeCell ref="OLI7:OLJ7"/>
    <mergeCell ref="OKM7:OKN7"/>
    <mergeCell ref="OKO7:OKP7"/>
    <mergeCell ref="OKQ7:OKR7"/>
    <mergeCell ref="OKS7:OKT7"/>
    <mergeCell ref="OKU7:OKV7"/>
    <mergeCell ref="OKW7:OKX7"/>
    <mergeCell ref="OKA7:OKB7"/>
    <mergeCell ref="OKC7:OKD7"/>
    <mergeCell ref="OKE7:OKF7"/>
    <mergeCell ref="OKG7:OKH7"/>
    <mergeCell ref="OKI7:OKJ7"/>
    <mergeCell ref="OKK7:OKL7"/>
    <mergeCell ref="OJO7:OJP7"/>
    <mergeCell ref="OJQ7:OJR7"/>
    <mergeCell ref="OJS7:OJT7"/>
    <mergeCell ref="OJU7:OJV7"/>
    <mergeCell ref="OJW7:OJX7"/>
    <mergeCell ref="OJY7:OJZ7"/>
    <mergeCell ref="OOQ7:OOR7"/>
    <mergeCell ref="OOS7:OOT7"/>
    <mergeCell ref="OOU7:OOV7"/>
    <mergeCell ref="OOW7:OOX7"/>
    <mergeCell ref="OOY7:OOZ7"/>
    <mergeCell ref="OPA7:OPB7"/>
    <mergeCell ref="OOE7:OOF7"/>
    <mergeCell ref="OOG7:OOH7"/>
    <mergeCell ref="OOI7:OOJ7"/>
    <mergeCell ref="OOK7:OOL7"/>
    <mergeCell ref="OOM7:OON7"/>
    <mergeCell ref="OOO7:OOP7"/>
    <mergeCell ref="ONS7:ONT7"/>
    <mergeCell ref="ONU7:ONV7"/>
    <mergeCell ref="ONW7:ONX7"/>
    <mergeCell ref="ONY7:ONZ7"/>
    <mergeCell ref="OOA7:OOB7"/>
    <mergeCell ref="OOC7:OOD7"/>
    <mergeCell ref="ONG7:ONH7"/>
    <mergeCell ref="ONI7:ONJ7"/>
    <mergeCell ref="ONK7:ONL7"/>
    <mergeCell ref="ONM7:ONN7"/>
    <mergeCell ref="ONO7:ONP7"/>
    <mergeCell ref="ONQ7:ONR7"/>
    <mergeCell ref="OMU7:OMV7"/>
    <mergeCell ref="OMW7:OMX7"/>
    <mergeCell ref="OMY7:OMZ7"/>
    <mergeCell ref="ONA7:ONB7"/>
    <mergeCell ref="ONC7:OND7"/>
    <mergeCell ref="ONE7:ONF7"/>
    <mergeCell ref="OMI7:OMJ7"/>
    <mergeCell ref="OMK7:OML7"/>
    <mergeCell ref="OMM7:OMN7"/>
    <mergeCell ref="OMO7:OMP7"/>
    <mergeCell ref="OMQ7:OMR7"/>
    <mergeCell ref="OMS7:OMT7"/>
    <mergeCell ref="ORK7:ORL7"/>
    <mergeCell ref="ORM7:ORN7"/>
    <mergeCell ref="ORO7:ORP7"/>
    <mergeCell ref="ORQ7:ORR7"/>
    <mergeCell ref="ORS7:ORT7"/>
    <mergeCell ref="ORU7:ORV7"/>
    <mergeCell ref="OQY7:OQZ7"/>
    <mergeCell ref="ORA7:ORB7"/>
    <mergeCell ref="ORC7:ORD7"/>
    <mergeCell ref="ORE7:ORF7"/>
    <mergeCell ref="ORG7:ORH7"/>
    <mergeCell ref="ORI7:ORJ7"/>
    <mergeCell ref="OQM7:OQN7"/>
    <mergeCell ref="OQO7:OQP7"/>
    <mergeCell ref="OQQ7:OQR7"/>
    <mergeCell ref="OQS7:OQT7"/>
    <mergeCell ref="OQU7:OQV7"/>
    <mergeCell ref="OQW7:OQX7"/>
    <mergeCell ref="OQA7:OQB7"/>
    <mergeCell ref="OQC7:OQD7"/>
    <mergeCell ref="OQE7:OQF7"/>
    <mergeCell ref="OQG7:OQH7"/>
    <mergeCell ref="OQI7:OQJ7"/>
    <mergeCell ref="OQK7:OQL7"/>
    <mergeCell ref="OPO7:OPP7"/>
    <mergeCell ref="OPQ7:OPR7"/>
    <mergeCell ref="OPS7:OPT7"/>
    <mergeCell ref="OPU7:OPV7"/>
    <mergeCell ref="OPW7:OPX7"/>
    <mergeCell ref="OPY7:OPZ7"/>
    <mergeCell ref="OPC7:OPD7"/>
    <mergeCell ref="OPE7:OPF7"/>
    <mergeCell ref="OPG7:OPH7"/>
    <mergeCell ref="OPI7:OPJ7"/>
    <mergeCell ref="OPK7:OPL7"/>
    <mergeCell ref="OPM7:OPN7"/>
    <mergeCell ref="OUE7:OUF7"/>
    <mergeCell ref="OUG7:OUH7"/>
    <mergeCell ref="OUI7:OUJ7"/>
    <mergeCell ref="OUK7:OUL7"/>
    <mergeCell ref="OUM7:OUN7"/>
    <mergeCell ref="OUO7:OUP7"/>
    <mergeCell ref="OTS7:OTT7"/>
    <mergeCell ref="OTU7:OTV7"/>
    <mergeCell ref="OTW7:OTX7"/>
    <mergeCell ref="OTY7:OTZ7"/>
    <mergeCell ref="OUA7:OUB7"/>
    <mergeCell ref="OUC7:OUD7"/>
    <mergeCell ref="OTG7:OTH7"/>
    <mergeCell ref="OTI7:OTJ7"/>
    <mergeCell ref="OTK7:OTL7"/>
    <mergeCell ref="OTM7:OTN7"/>
    <mergeCell ref="OTO7:OTP7"/>
    <mergeCell ref="OTQ7:OTR7"/>
    <mergeCell ref="OSU7:OSV7"/>
    <mergeCell ref="OSW7:OSX7"/>
    <mergeCell ref="OSY7:OSZ7"/>
    <mergeCell ref="OTA7:OTB7"/>
    <mergeCell ref="OTC7:OTD7"/>
    <mergeCell ref="OTE7:OTF7"/>
    <mergeCell ref="OSI7:OSJ7"/>
    <mergeCell ref="OSK7:OSL7"/>
    <mergeCell ref="OSM7:OSN7"/>
    <mergeCell ref="OSO7:OSP7"/>
    <mergeCell ref="OSQ7:OSR7"/>
    <mergeCell ref="OSS7:OST7"/>
    <mergeCell ref="ORW7:ORX7"/>
    <mergeCell ref="ORY7:ORZ7"/>
    <mergeCell ref="OSA7:OSB7"/>
    <mergeCell ref="OSC7:OSD7"/>
    <mergeCell ref="OSE7:OSF7"/>
    <mergeCell ref="OSG7:OSH7"/>
    <mergeCell ref="OWY7:OWZ7"/>
    <mergeCell ref="OXA7:OXB7"/>
    <mergeCell ref="OXC7:OXD7"/>
    <mergeCell ref="OXE7:OXF7"/>
    <mergeCell ref="OXG7:OXH7"/>
    <mergeCell ref="OXI7:OXJ7"/>
    <mergeCell ref="OWM7:OWN7"/>
    <mergeCell ref="OWO7:OWP7"/>
    <mergeCell ref="OWQ7:OWR7"/>
    <mergeCell ref="OWS7:OWT7"/>
    <mergeCell ref="OWU7:OWV7"/>
    <mergeCell ref="OWW7:OWX7"/>
    <mergeCell ref="OWA7:OWB7"/>
    <mergeCell ref="OWC7:OWD7"/>
    <mergeCell ref="OWE7:OWF7"/>
    <mergeCell ref="OWG7:OWH7"/>
    <mergeCell ref="OWI7:OWJ7"/>
    <mergeCell ref="OWK7:OWL7"/>
    <mergeCell ref="OVO7:OVP7"/>
    <mergeCell ref="OVQ7:OVR7"/>
    <mergeCell ref="OVS7:OVT7"/>
    <mergeCell ref="OVU7:OVV7"/>
    <mergeCell ref="OVW7:OVX7"/>
    <mergeCell ref="OVY7:OVZ7"/>
    <mergeCell ref="OVC7:OVD7"/>
    <mergeCell ref="OVE7:OVF7"/>
    <mergeCell ref="OVG7:OVH7"/>
    <mergeCell ref="OVI7:OVJ7"/>
    <mergeCell ref="OVK7:OVL7"/>
    <mergeCell ref="OVM7:OVN7"/>
    <mergeCell ref="OUQ7:OUR7"/>
    <mergeCell ref="OUS7:OUT7"/>
    <mergeCell ref="OUU7:OUV7"/>
    <mergeCell ref="OUW7:OUX7"/>
    <mergeCell ref="OUY7:OUZ7"/>
    <mergeCell ref="OVA7:OVB7"/>
    <mergeCell ref="OZS7:OZT7"/>
    <mergeCell ref="OZU7:OZV7"/>
    <mergeCell ref="OZW7:OZX7"/>
    <mergeCell ref="OZY7:OZZ7"/>
    <mergeCell ref="PAA7:PAB7"/>
    <mergeCell ref="PAC7:PAD7"/>
    <mergeCell ref="OZG7:OZH7"/>
    <mergeCell ref="OZI7:OZJ7"/>
    <mergeCell ref="OZK7:OZL7"/>
    <mergeCell ref="OZM7:OZN7"/>
    <mergeCell ref="OZO7:OZP7"/>
    <mergeCell ref="OZQ7:OZR7"/>
    <mergeCell ref="OYU7:OYV7"/>
    <mergeCell ref="OYW7:OYX7"/>
    <mergeCell ref="OYY7:OYZ7"/>
    <mergeCell ref="OZA7:OZB7"/>
    <mergeCell ref="OZC7:OZD7"/>
    <mergeCell ref="OZE7:OZF7"/>
    <mergeCell ref="OYI7:OYJ7"/>
    <mergeCell ref="OYK7:OYL7"/>
    <mergeCell ref="OYM7:OYN7"/>
    <mergeCell ref="OYO7:OYP7"/>
    <mergeCell ref="OYQ7:OYR7"/>
    <mergeCell ref="OYS7:OYT7"/>
    <mergeCell ref="OXW7:OXX7"/>
    <mergeCell ref="OXY7:OXZ7"/>
    <mergeCell ref="OYA7:OYB7"/>
    <mergeCell ref="OYC7:OYD7"/>
    <mergeCell ref="OYE7:OYF7"/>
    <mergeCell ref="OYG7:OYH7"/>
    <mergeCell ref="OXK7:OXL7"/>
    <mergeCell ref="OXM7:OXN7"/>
    <mergeCell ref="OXO7:OXP7"/>
    <mergeCell ref="OXQ7:OXR7"/>
    <mergeCell ref="OXS7:OXT7"/>
    <mergeCell ref="OXU7:OXV7"/>
    <mergeCell ref="PCM7:PCN7"/>
    <mergeCell ref="PCO7:PCP7"/>
    <mergeCell ref="PCQ7:PCR7"/>
    <mergeCell ref="PCS7:PCT7"/>
    <mergeCell ref="PCU7:PCV7"/>
    <mergeCell ref="PCW7:PCX7"/>
    <mergeCell ref="PCA7:PCB7"/>
    <mergeCell ref="PCC7:PCD7"/>
    <mergeCell ref="PCE7:PCF7"/>
    <mergeCell ref="PCG7:PCH7"/>
    <mergeCell ref="PCI7:PCJ7"/>
    <mergeCell ref="PCK7:PCL7"/>
    <mergeCell ref="PBO7:PBP7"/>
    <mergeCell ref="PBQ7:PBR7"/>
    <mergeCell ref="PBS7:PBT7"/>
    <mergeCell ref="PBU7:PBV7"/>
    <mergeCell ref="PBW7:PBX7"/>
    <mergeCell ref="PBY7:PBZ7"/>
    <mergeCell ref="PBC7:PBD7"/>
    <mergeCell ref="PBE7:PBF7"/>
    <mergeCell ref="PBG7:PBH7"/>
    <mergeCell ref="PBI7:PBJ7"/>
    <mergeCell ref="PBK7:PBL7"/>
    <mergeCell ref="PBM7:PBN7"/>
    <mergeCell ref="PAQ7:PAR7"/>
    <mergeCell ref="PAS7:PAT7"/>
    <mergeCell ref="PAU7:PAV7"/>
    <mergeCell ref="PAW7:PAX7"/>
    <mergeCell ref="PAY7:PAZ7"/>
    <mergeCell ref="PBA7:PBB7"/>
    <mergeCell ref="PAE7:PAF7"/>
    <mergeCell ref="PAG7:PAH7"/>
    <mergeCell ref="PAI7:PAJ7"/>
    <mergeCell ref="PAK7:PAL7"/>
    <mergeCell ref="PAM7:PAN7"/>
    <mergeCell ref="PAO7:PAP7"/>
    <mergeCell ref="PFG7:PFH7"/>
    <mergeCell ref="PFI7:PFJ7"/>
    <mergeCell ref="PFK7:PFL7"/>
    <mergeCell ref="PFM7:PFN7"/>
    <mergeCell ref="PFO7:PFP7"/>
    <mergeCell ref="PFQ7:PFR7"/>
    <mergeCell ref="PEU7:PEV7"/>
    <mergeCell ref="PEW7:PEX7"/>
    <mergeCell ref="PEY7:PEZ7"/>
    <mergeCell ref="PFA7:PFB7"/>
    <mergeCell ref="PFC7:PFD7"/>
    <mergeCell ref="PFE7:PFF7"/>
    <mergeCell ref="PEI7:PEJ7"/>
    <mergeCell ref="PEK7:PEL7"/>
    <mergeCell ref="PEM7:PEN7"/>
    <mergeCell ref="PEO7:PEP7"/>
    <mergeCell ref="PEQ7:PER7"/>
    <mergeCell ref="PES7:PET7"/>
    <mergeCell ref="PDW7:PDX7"/>
    <mergeCell ref="PDY7:PDZ7"/>
    <mergeCell ref="PEA7:PEB7"/>
    <mergeCell ref="PEC7:PED7"/>
    <mergeCell ref="PEE7:PEF7"/>
    <mergeCell ref="PEG7:PEH7"/>
    <mergeCell ref="PDK7:PDL7"/>
    <mergeCell ref="PDM7:PDN7"/>
    <mergeCell ref="PDO7:PDP7"/>
    <mergeCell ref="PDQ7:PDR7"/>
    <mergeCell ref="PDS7:PDT7"/>
    <mergeCell ref="PDU7:PDV7"/>
    <mergeCell ref="PCY7:PCZ7"/>
    <mergeCell ref="PDA7:PDB7"/>
    <mergeCell ref="PDC7:PDD7"/>
    <mergeCell ref="PDE7:PDF7"/>
    <mergeCell ref="PDG7:PDH7"/>
    <mergeCell ref="PDI7:PDJ7"/>
    <mergeCell ref="PIA7:PIB7"/>
    <mergeCell ref="PIC7:PID7"/>
    <mergeCell ref="PIE7:PIF7"/>
    <mergeCell ref="PIG7:PIH7"/>
    <mergeCell ref="PII7:PIJ7"/>
    <mergeCell ref="PIK7:PIL7"/>
    <mergeCell ref="PHO7:PHP7"/>
    <mergeCell ref="PHQ7:PHR7"/>
    <mergeCell ref="PHS7:PHT7"/>
    <mergeCell ref="PHU7:PHV7"/>
    <mergeCell ref="PHW7:PHX7"/>
    <mergeCell ref="PHY7:PHZ7"/>
    <mergeCell ref="PHC7:PHD7"/>
    <mergeCell ref="PHE7:PHF7"/>
    <mergeCell ref="PHG7:PHH7"/>
    <mergeCell ref="PHI7:PHJ7"/>
    <mergeCell ref="PHK7:PHL7"/>
    <mergeCell ref="PHM7:PHN7"/>
    <mergeCell ref="PGQ7:PGR7"/>
    <mergeCell ref="PGS7:PGT7"/>
    <mergeCell ref="PGU7:PGV7"/>
    <mergeCell ref="PGW7:PGX7"/>
    <mergeCell ref="PGY7:PGZ7"/>
    <mergeCell ref="PHA7:PHB7"/>
    <mergeCell ref="PGE7:PGF7"/>
    <mergeCell ref="PGG7:PGH7"/>
    <mergeCell ref="PGI7:PGJ7"/>
    <mergeCell ref="PGK7:PGL7"/>
    <mergeCell ref="PGM7:PGN7"/>
    <mergeCell ref="PGO7:PGP7"/>
    <mergeCell ref="PFS7:PFT7"/>
    <mergeCell ref="PFU7:PFV7"/>
    <mergeCell ref="PFW7:PFX7"/>
    <mergeCell ref="PFY7:PFZ7"/>
    <mergeCell ref="PGA7:PGB7"/>
    <mergeCell ref="PGC7:PGD7"/>
    <mergeCell ref="PKU7:PKV7"/>
    <mergeCell ref="PKW7:PKX7"/>
    <mergeCell ref="PKY7:PKZ7"/>
    <mergeCell ref="PLA7:PLB7"/>
    <mergeCell ref="PLC7:PLD7"/>
    <mergeCell ref="PLE7:PLF7"/>
    <mergeCell ref="PKI7:PKJ7"/>
    <mergeCell ref="PKK7:PKL7"/>
    <mergeCell ref="PKM7:PKN7"/>
    <mergeCell ref="PKO7:PKP7"/>
    <mergeCell ref="PKQ7:PKR7"/>
    <mergeCell ref="PKS7:PKT7"/>
    <mergeCell ref="PJW7:PJX7"/>
    <mergeCell ref="PJY7:PJZ7"/>
    <mergeCell ref="PKA7:PKB7"/>
    <mergeCell ref="PKC7:PKD7"/>
    <mergeCell ref="PKE7:PKF7"/>
    <mergeCell ref="PKG7:PKH7"/>
    <mergeCell ref="PJK7:PJL7"/>
    <mergeCell ref="PJM7:PJN7"/>
    <mergeCell ref="PJO7:PJP7"/>
    <mergeCell ref="PJQ7:PJR7"/>
    <mergeCell ref="PJS7:PJT7"/>
    <mergeCell ref="PJU7:PJV7"/>
    <mergeCell ref="PIY7:PIZ7"/>
    <mergeCell ref="PJA7:PJB7"/>
    <mergeCell ref="PJC7:PJD7"/>
    <mergeCell ref="PJE7:PJF7"/>
    <mergeCell ref="PJG7:PJH7"/>
    <mergeCell ref="PJI7:PJJ7"/>
    <mergeCell ref="PIM7:PIN7"/>
    <mergeCell ref="PIO7:PIP7"/>
    <mergeCell ref="PIQ7:PIR7"/>
    <mergeCell ref="PIS7:PIT7"/>
    <mergeCell ref="PIU7:PIV7"/>
    <mergeCell ref="PIW7:PIX7"/>
    <mergeCell ref="PNO7:PNP7"/>
    <mergeCell ref="PNQ7:PNR7"/>
    <mergeCell ref="PNS7:PNT7"/>
    <mergeCell ref="PNU7:PNV7"/>
    <mergeCell ref="PNW7:PNX7"/>
    <mergeCell ref="PNY7:PNZ7"/>
    <mergeCell ref="PNC7:PND7"/>
    <mergeCell ref="PNE7:PNF7"/>
    <mergeCell ref="PNG7:PNH7"/>
    <mergeCell ref="PNI7:PNJ7"/>
    <mergeCell ref="PNK7:PNL7"/>
    <mergeCell ref="PNM7:PNN7"/>
    <mergeCell ref="PMQ7:PMR7"/>
    <mergeCell ref="PMS7:PMT7"/>
    <mergeCell ref="PMU7:PMV7"/>
    <mergeCell ref="PMW7:PMX7"/>
    <mergeCell ref="PMY7:PMZ7"/>
    <mergeCell ref="PNA7:PNB7"/>
    <mergeCell ref="PME7:PMF7"/>
    <mergeCell ref="PMG7:PMH7"/>
    <mergeCell ref="PMI7:PMJ7"/>
    <mergeCell ref="PMK7:PML7"/>
    <mergeCell ref="PMM7:PMN7"/>
    <mergeCell ref="PMO7:PMP7"/>
    <mergeCell ref="PLS7:PLT7"/>
    <mergeCell ref="PLU7:PLV7"/>
    <mergeCell ref="PLW7:PLX7"/>
    <mergeCell ref="PLY7:PLZ7"/>
    <mergeCell ref="PMA7:PMB7"/>
    <mergeCell ref="PMC7:PMD7"/>
    <mergeCell ref="PLG7:PLH7"/>
    <mergeCell ref="PLI7:PLJ7"/>
    <mergeCell ref="PLK7:PLL7"/>
    <mergeCell ref="PLM7:PLN7"/>
    <mergeCell ref="PLO7:PLP7"/>
    <mergeCell ref="PLQ7:PLR7"/>
    <mergeCell ref="PQI7:PQJ7"/>
    <mergeCell ref="PQK7:PQL7"/>
    <mergeCell ref="PQM7:PQN7"/>
    <mergeCell ref="PQO7:PQP7"/>
    <mergeCell ref="PQQ7:PQR7"/>
    <mergeCell ref="PQS7:PQT7"/>
    <mergeCell ref="PPW7:PPX7"/>
    <mergeCell ref="PPY7:PPZ7"/>
    <mergeCell ref="PQA7:PQB7"/>
    <mergeCell ref="PQC7:PQD7"/>
    <mergeCell ref="PQE7:PQF7"/>
    <mergeCell ref="PQG7:PQH7"/>
    <mergeCell ref="PPK7:PPL7"/>
    <mergeCell ref="PPM7:PPN7"/>
    <mergeCell ref="PPO7:PPP7"/>
    <mergeCell ref="PPQ7:PPR7"/>
    <mergeCell ref="PPS7:PPT7"/>
    <mergeCell ref="PPU7:PPV7"/>
    <mergeCell ref="POY7:POZ7"/>
    <mergeCell ref="PPA7:PPB7"/>
    <mergeCell ref="PPC7:PPD7"/>
    <mergeCell ref="PPE7:PPF7"/>
    <mergeCell ref="PPG7:PPH7"/>
    <mergeCell ref="PPI7:PPJ7"/>
    <mergeCell ref="POM7:PON7"/>
    <mergeCell ref="POO7:POP7"/>
    <mergeCell ref="POQ7:POR7"/>
    <mergeCell ref="POS7:POT7"/>
    <mergeCell ref="POU7:POV7"/>
    <mergeCell ref="POW7:POX7"/>
    <mergeCell ref="POA7:POB7"/>
    <mergeCell ref="POC7:POD7"/>
    <mergeCell ref="POE7:POF7"/>
    <mergeCell ref="POG7:POH7"/>
    <mergeCell ref="POI7:POJ7"/>
    <mergeCell ref="POK7:POL7"/>
    <mergeCell ref="PTC7:PTD7"/>
    <mergeCell ref="PTE7:PTF7"/>
    <mergeCell ref="PTG7:PTH7"/>
    <mergeCell ref="PTI7:PTJ7"/>
    <mergeCell ref="PTK7:PTL7"/>
    <mergeCell ref="PTM7:PTN7"/>
    <mergeCell ref="PSQ7:PSR7"/>
    <mergeCell ref="PSS7:PST7"/>
    <mergeCell ref="PSU7:PSV7"/>
    <mergeCell ref="PSW7:PSX7"/>
    <mergeCell ref="PSY7:PSZ7"/>
    <mergeCell ref="PTA7:PTB7"/>
    <mergeCell ref="PSE7:PSF7"/>
    <mergeCell ref="PSG7:PSH7"/>
    <mergeCell ref="PSI7:PSJ7"/>
    <mergeCell ref="PSK7:PSL7"/>
    <mergeCell ref="PSM7:PSN7"/>
    <mergeCell ref="PSO7:PSP7"/>
    <mergeCell ref="PRS7:PRT7"/>
    <mergeCell ref="PRU7:PRV7"/>
    <mergeCell ref="PRW7:PRX7"/>
    <mergeCell ref="PRY7:PRZ7"/>
    <mergeCell ref="PSA7:PSB7"/>
    <mergeCell ref="PSC7:PSD7"/>
    <mergeCell ref="PRG7:PRH7"/>
    <mergeCell ref="PRI7:PRJ7"/>
    <mergeCell ref="PRK7:PRL7"/>
    <mergeCell ref="PRM7:PRN7"/>
    <mergeCell ref="PRO7:PRP7"/>
    <mergeCell ref="PRQ7:PRR7"/>
    <mergeCell ref="PQU7:PQV7"/>
    <mergeCell ref="PQW7:PQX7"/>
    <mergeCell ref="PQY7:PQZ7"/>
    <mergeCell ref="PRA7:PRB7"/>
    <mergeCell ref="PRC7:PRD7"/>
    <mergeCell ref="PRE7:PRF7"/>
    <mergeCell ref="PVW7:PVX7"/>
    <mergeCell ref="PVY7:PVZ7"/>
    <mergeCell ref="PWA7:PWB7"/>
    <mergeCell ref="PWC7:PWD7"/>
    <mergeCell ref="PWE7:PWF7"/>
    <mergeCell ref="PWG7:PWH7"/>
    <mergeCell ref="PVK7:PVL7"/>
    <mergeCell ref="PVM7:PVN7"/>
    <mergeCell ref="PVO7:PVP7"/>
    <mergeCell ref="PVQ7:PVR7"/>
    <mergeCell ref="PVS7:PVT7"/>
    <mergeCell ref="PVU7:PVV7"/>
    <mergeCell ref="PUY7:PUZ7"/>
    <mergeCell ref="PVA7:PVB7"/>
    <mergeCell ref="PVC7:PVD7"/>
    <mergeCell ref="PVE7:PVF7"/>
    <mergeCell ref="PVG7:PVH7"/>
    <mergeCell ref="PVI7:PVJ7"/>
    <mergeCell ref="PUM7:PUN7"/>
    <mergeCell ref="PUO7:PUP7"/>
    <mergeCell ref="PUQ7:PUR7"/>
    <mergeCell ref="PUS7:PUT7"/>
    <mergeCell ref="PUU7:PUV7"/>
    <mergeCell ref="PUW7:PUX7"/>
    <mergeCell ref="PUA7:PUB7"/>
    <mergeCell ref="PUC7:PUD7"/>
    <mergeCell ref="PUE7:PUF7"/>
    <mergeCell ref="PUG7:PUH7"/>
    <mergeCell ref="PUI7:PUJ7"/>
    <mergeCell ref="PUK7:PUL7"/>
    <mergeCell ref="PTO7:PTP7"/>
    <mergeCell ref="PTQ7:PTR7"/>
    <mergeCell ref="PTS7:PTT7"/>
    <mergeCell ref="PTU7:PTV7"/>
    <mergeCell ref="PTW7:PTX7"/>
    <mergeCell ref="PTY7:PTZ7"/>
    <mergeCell ref="PYQ7:PYR7"/>
    <mergeCell ref="PYS7:PYT7"/>
    <mergeCell ref="PYU7:PYV7"/>
    <mergeCell ref="PYW7:PYX7"/>
    <mergeCell ref="PYY7:PYZ7"/>
    <mergeCell ref="PZA7:PZB7"/>
    <mergeCell ref="PYE7:PYF7"/>
    <mergeCell ref="PYG7:PYH7"/>
    <mergeCell ref="PYI7:PYJ7"/>
    <mergeCell ref="PYK7:PYL7"/>
    <mergeCell ref="PYM7:PYN7"/>
    <mergeCell ref="PYO7:PYP7"/>
    <mergeCell ref="PXS7:PXT7"/>
    <mergeCell ref="PXU7:PXV7"/>
    <mergeCell ref="PXW7:PXX7"/>
    <mergeCell ref="PXY7:PXZ7"/>
    <mergeCell ref="PYA7:PYB7"/>
    <mergeCell ref="PYC7:PYD7"/>
    <mergeCell ref="PXG7:PXH7"/>
    <mergeCell ref="PXI7:PXJ7"/>
    <mergeCell ref="PXK7:PXL7"/>
    <mergeCell ref="PXM7:PXN7"/>
    <mergeCell ref="PXO7:PXP7"/>
    <mergeCell ref="PXQ7:PXR7"/>
    <mergeCell ref="PWU7:PWV7"/>
    <mergeCell ref="PWW7:PWX7"/>
    <mergeCell ref="PWY7:PWZ7"/>
    <mergeCell ref="PXA7:PXB7"/>
    <mergeCell ref="PXC7:PXD7"/>
    <mergeCell ref="PXE7:PXF7"/>
    <mergeCell ref="PWI7:PWJ7"/>
    <mergeCell ref="PWK7:PWL7"/>
    <mergeCell ref="PWM7:PWN7"/>
    <mergeCell ref="PWO7:PWP7"/>
    <mergeCell ref="PWQ7:PWR7"/>
    <mergeCell ref="PWS7:PWT7"/>
    <mergeCell ref="QBK7:QBL7"/>
    <mergeCell ref="QBM7:QBN7"/>
    <mergeCell ref="QBO7:QBP7"/>
    <mergeCell ref="QBQ7:QBR7"/>
    <mergeCell ref="QBS7:QBT7"/>
    <mergeCell ref="QBU7:QBV7"/>
    <mergeCell ref="QAY7:QAZ7"/>
    <mergeCell ref="QBA7:QBB7"/>
    <mergeCell ref="QBC7:QBD7"/>
    <mergeCell ref="QBE7:QBF7"/>
    <mergeCell ref="QBG7:QBH7"/>
    <mergeCell ref="QBI7:QBJ7"/>
    <mergeCell ref="QAM7:QAN7"/>
    <mergeCell ref="QAO7:QAP7"/>
    <mergeCell ref="QAQ7:QAR7"/>
    <mergeCell ref="QAS7:QAT7"/>
    <mergeCell ref="QAU7:QAV7"/>
    <mergeCell ref="QAW7:QAX7"/>
    <mergeCell ref="QAA7:QAB7"/>
    <mergeCell ref="QAC7:QAD7"/>
    <mergeCell ref="QAE7:QAF7"/>
    <mergeCell ref="QAG7:QAH7"/>
    <mergeCell ref="QAI7:QAJ7"/>
    <mergeCell ref="QAK7:QAL7"/>
    <mergeCell ref="PZO7:PZP7"/>
    <mergeCell ref="PZQ7:PZR7"/>
    <mergeCell ref="PZS7:PZT7"/>
    <mergeCell ref="PZU7:PZV7"/>
    <mergeCell ref="PZW7:PZX7"/>
    <mergeCell ref="PZY7:PZZ7"/>
    <mergeCell ref="PZC7:PZD7"/>
    <mergeCell ref="PZE7:PZF7"/>
    <mergeCell ref="PZG7:PZH7"/>
    <mergeCell ref="PZI7:PZJ7"/>
    <mergeCell ref="PZK7:PZL7"/>
    <mergeCell ref="PZM7:PZN7"/>
    <mergeCell ref="QEE7:QEF7"/>
    <mergeCell ref="QEG7:QEH7"/>
    <mergeCell ref="QEI7:QEJ7"/>
    <mergeCell ref="QEK7:QEL7"/>
    <mergeCell ref="QEM7:QEN7"/>
    <mergeCell ref="QEO7:QEP7"/>
    <mergeCell ref="QDS7:QDT7"/>
    <mergeCell ref="QDU7:QDV7"/>
    <mergeCell ref="QDW7:QDX7"/>
    <mergeCell ref="QDY7:QDZ7"/>
    <mergeCell ref="QEA7:QEB7"/>
    <mergeCell ref="QEC7:QED7"/>
    <mergeCell ref="QDG7:QDH7"/>
    <mergeCell ref="QDI7:QDJ7"/>
    <mergeCell ref="QDK7:QDL7"/>
    <mergeCell ref="QDM7:QDN7"/>
    <mergeCell ref="QDO7:QDP7"/>
    <mergeCell ref="QDQ7:QDR7"/>
    <mergeCell ref="QCU7:QCV7"/>
    <mergeCell ref="QCW7:QCX7"/>
    <mergeCell ref="QCY7:QCZ7"/>
    <mergeCell ref="QDA7:QDB7"/>
    <mergeCell ref="QDC7:QDD7"/>
    <mergeCell ref="QDE7:QDF7"/>
    <mergeCell ref="QCI7:QCJ7"/>
    <mergeCell ref="QCK7:QCL7"/>
    <mergeCell ref="QCM7:QCN7"/>
    <mergeCell ref="QCO7:QCP7"/>
    <mergeCell ref="QCQ7:QCR7"/>
    <mergeCell ref="QCS7:QCT7"/>
    <mergeCell ref="QBW7:QBX7"/>
    <mergeCell ref="QBY7:QBZ7"/>
    <mergeCell ref="QCA7:QCB7"/>
    <mergeCell ref="QCC7:QCD7"/>
    <mergeCell ref="QCE7:QCF7"/>
    <mergeCell ref="QCG7:QCH7"/>
    <mergeCell ref="QGY7:QGZ7"/>
    <mergeCell ref="QHA7:QHB7"/>
    <mergeCell ref="QHC7:QHD7"/>
    <mergeCell ref="QHE7:QHF7"/>
    <mergeCell ref="QHG7:QHH7"/>
    <mergeCell ref="QHI7:QHJ7"/>
    <mergeCell ref="QGM7:QGN7"/>
    <mergeCell ref="QGO7:QGP7"/>
    <mergeCell ref="QGQ7:QGR7"/>
    <mergeCell ref="QGS7:QGT7"/>
    <mergeCell ref="QGU7:QGV7"/>
    <mergeCell ref="QGW7:QGX7"/>
    <mergeCell ref="QGA7:QGB7"/>
    <mergeCell ref="QGC7:QGD7"/>
    <mergeCell ref="QGE7:QGF7"/>
    <mergeCell ref="QGG7:QGH7"/>
    <mergeCell ref="QGI7:QGJ7"/>
    <mergeCell ref="QGK7:QGL7"/>
    <mergeCell ref="QFO7:QFP7"/>
    <mergeCell ref="QFQ7:QFR7"/>
    <mergeCell ref="QFS7:QFT7"/>
    <mergeCell ref="QFU7:QFV7"/>
    <mergeCell ref="QFW7:QFX7"/>
    <mergeCell ref="QFY7:QFZ7"/>
    <mergeCell ref="QFC7:QFD7"/>
    <mergeCell ref="QFE7:QFF7"/>
    <mergeCell ref="QFG7:QFH7"/>
    <mergeCell ref="QFI7:QFJ7"/>
    <mergeCell ref="QFK7:QFL7"/>
    <mergeCell ref="QFM7:QFN7"/>
    <mergeCell ref="QEQ7:QER7"/>
    <mergeCell ref="QES7:QET7"/>
    <mergeCell ref="QEU7:QEV7"/>
    <mergeCell ref="QEW7:QEX7"/>
    <mergeCell ref="QEY7:QEZ7"/>
    <mergeCell ref="QFA7:QFB7"/>
    <mergeCell ref="QJS7:QJT7"/>
    <mergeCell ref="QJU7:QJV7"/>
    <mergeCell ref="QJW7:QJX7"/>
    <mergeCell ref="QJY7:QJZ7"/>
    <mergeCell ref="QKA7:QKB7"/>
    <mergeCell ref="QKC7:QKD7"/>
    <mergeCell ref="QJG7:QJH7"/>
    <mergeCell ref="QJI7:QJJ7"/>
    <mergeCell ref="QJK7:QJL7"/>
    <mergeCell ref="QJM7:QJN7"/>
    <mergeCell ref="QJO7:QJP7"/>
    <mergeCell ref="QJQ7:QJR7"/>
    <mergeCell ref="QIU7:QIV7"/>
    <mergeCell ref="QIW7:QIX7"/>
    <mergeCell ref="QIY7:QIZ7"/>
    <mergeCell ref="QJA7:QJB7"/>
    <mergeCell ref="QJC7:QJD7"/>
    <mergeCell ref="QJE7:QJF7"/>
    <mergeCell ref="QII7:QIJ7"/>
    <mergeCell ref="QIK7:QIL7"/>
    <mergeCell ref="QIM7:QIN7"/>
    <mergeCell ref="QIO7:QIP7"/>
    <mergeCell ref="QIQ7:QIR7"/>
    <mergeCell ref="QIS7:QIT7"/>
    <mergeCell ref="QHW7:QHX7"/>
    <mergeCell ref="QHY7:QHZ7"/>
    <mergeCell ref="QIA7:QIB7"/>
    <mergeCell ref="QIC7:QID7"/>
    <mergeCell ref="QIE7:QIF7"/>
    <mergeCell ref="QIG7:QIH7"/>
    <mergeCell ref="QHK7:QHL7"/>
    <mergeCell ref="QHM7:QHN7"/>
    <mergeCell ref="QHO7:QHP7"/>
    <mergeCell ref="QHQ7:QHR7"/>
    <mergeCell ref="QHS7:QHT7"/>
    <mergeCell ref="QHU7:QHV7"/>
    <mergeCell ref="QMM7:QMN7"/>
    <mergeCell ref="QMO7:QMP7"/>
    <mergeCell ref="QMQ7:QMR7"/>
    <mergeCell ref="QMS7:QMT7"/>
    <mergeCell ref="QMU7:QMV7"/>
    <mergeCell ref="QMW7:QMX7"/>
    <mergeCell ref="QMA7:QMB7"/>
    <mergeCell ref="QMC7:QMD7"/>
    <mergeCell ref="QME7:QMF7"/>
    <mergeCell ref="QMG7:QMH7"/>
    <mergeCell ref="QMI7:QMJ7"/>
    <mergeCell ref="QMK7:QML7"/>
    <mergeCell ref="QLO7:QLP7"/>
    <mergeCell ref="QLQ7:QLR7"/>
    <mergeCell ref="QLS7:QLT7"/>
    <mergeCell ref="QLU7:QLV7"/>
    <mergeCell ref="QLW7:QLX7"/>
    <mergeCell ref="QLY7:QLZ7"/>
    <mergeCell ref="QLC7:QLD7"/>
    <mergeCell ref="QLE7:QLF7"/>
    <mergeCell ref="QLG7:QLH7"/>
    <mergeCell ref="QLI7:QLJ7"/>
    <mergeCell ref="QLK7:QLL7"/>
    <mergeCell ref="QLM7:QLN7"/>
    <mergeCell ref="QKQ7:QKR7"/>
    <mergeCell ref="QKS7:QKT7"/>
    <mergeCell ref="QKU7:QKV7"/>
    <mergeCell ref="QKW7:QKX7"/>
    <mergeCell ref="QKY7:QKZ7"/>
    <mergeCell ref="QLA7:QLB7"/>
    <mergeCell ref="QKE7:QKF7"/>
    <mergeCell ref="QKG7:QKH7"/>
    <mergeCell ref="QKI7:QKJ7"/>
    <mergeCell ref="QKK7:QKL7"/>
    <mergeCell ref="QKM7:QKN7"/>
    <mergeCell ref="QKO7:QKP7"/>
    <mergeCell ref="QPG7:QPH7"/>
    <mergeCell ref="QPI7:QPJ7"/>
    <mergeCell ref="QPK7:QPL7"/>
    <mergeCell ref="QPM7:QPN7"/>
    <mergeCell ref="QPO7:QPP7"/>
    <mergeCell ref="QPQ7:QPR7"/>
    <mergeCell ref="QOU7:QOV7"/>
    <mergeCell ref="QOW7:QOX7"/>
    <mergeCell ref="QOY7:QOZ7"/>
    <mergeCell ref="QPA7:QPB7"/>
    <mergeCell ref="QPC7:QPD7"/>
    <mergeCell ref="QPE7:QPF7"/>
    <mergeCell ref="QOI7:QOJ7"/>
    <mergeCell ref="QOK7:QOL7"/>
    <mergeCell ref="QOM7:QON7"/>
    <mergeCell ref="QOO7:QOP7"/>
    <mergeCell ref="QOQ7:QOR7"/>
    <mergeCell ref="QOS7:QOT7"/>
    <mergeCell ref="QNW7:QNX7"/>
    <mergeCell ref="QNY7:QNZ7"/>
    <mergeCell ref="QOA7:QOB7"/>
    <mergeCell ref="QOC7:QOD7"/>
    <mergeCell ref="QOE7:QOF7"/>
    <mergeCell ref="QOG7:QOH7"/>
    <mergeCell ref="QNK7:QNL7"/>
    <mergeCell ref="QNM7:QNN7"/>
    <mergeCell ref="QNO7:QNP7"/>
    <mergeCell ref="QNQ7:QNR7"/>
    <mergeCell ref="QNS7:QNT7"/>
    <mergeCell ref="QNU7:QNV7"/>
    <mergeCell ref="QMY7:QMZ7"/>
    <mergeCell ref="QNA7:QNB7"/>
    <mergeCell ref="QNC7:QND7"/>
    <mergeCell ref="QNE7:QNF7"/>
    <mergeCell ref="QNG7:QNH7"/>
    <mergeCell ref="QNI7:QNJ7"/>
    <mergeCell ref="QSA7:QSB7"/>
    <mergeCell ref="QSC7:QSD7"/>
    <mergeCell ref="QSE7:QSF7"/>
    <mergeCell ref="QSG7:QSH7"/>
    <mergeCell ref="QSI7:QSJ7"/>
    <mergeCell ref="QSK7:QSL7"/>
    <mergeCell ref="QRO7:QRP7"/>
    <mergeCell ref="QRQ7:QRR7"/>
    <mergeCell ref="QRS7:QRT7"/>
    <mergeCell ref="QRU7:QRV7"/>
    <mergeCell ref="QRW7:QRX7"/>
    <mergeCell ref="QRY7:QRZ7"/>
    <mergeCell ref="QRC7:QRD7"/>
    <mergeCell ref="QRE7:QRF7"/>
    <mergeCell ref="QRG7:QRH7"/>
    <mergeCell ref="QRI7:QRJ7"/>
    <mergeCell ref="QRK7:QRL7"/>
    <mergeCell ref="QRM7:QRN7"/>
    <mergeCell ref="QQQ7:QQR7"/>
    <mergeCell ref="QQS7:QQT7"/>
    <mergeCell ref="QQU7:QQV7"/>
    <mergeCell ref="QQW7:QQX7"/>
    <mergeCell ref="QQY7:QQZ7"/>
    <mergeCell ref="QRA7:QRB7"/>
    <mergeCell ref="QQE7:QQF7"/>
    <mergeCell ref="QQG7:QQH7"/>
    <mergeCell ref="QQI7:QQJ7"/>
    <mergeCell ref="QQK7:QQL7"/>
    <mergeCell ref="QQM7:QQN7"/>
    <mergeCell ref="QQO7:QQP7"/>
    <mergeCell ref="QPS7:QPT7"/>
    <mergeCell ref="QPU7:QPV7"/>
    <mergeCell ref="QPW7:QPX7"/>
    <mergeCell ref="QPY7:QPZ7"/>
    <mergeCell ref="QQA7:QQB7"/>
    <mergeCell ref="QQC7:QQD7"/>
    <mergeCell ref="QUU7:QUV7"/>
    <mergeCell ref="QUW7:QUX7"/>
    <mergeCell ref="QUY7:QUZ7"/>
    <mergeCell ref="QVA7:QVB7"/>
    <mergeCell ref="QVC7:QVD7"/>
    <mergeCell ref="QVE7:QVF7"/>
    <mergeCell ref="QUI7:QUJ7"/>
    <mergeCell ref="QUK7:QUL7"/>
    <mergeCell ref="QUM7:QUN7"/>
    <mergeCell ref="QUO7:QUP7"/>
    <mergeCell ref="QUQ7:QUR7"/>
    <mergeCell ref="QUS7:QUT7"/>
    <mergeCell ref="QTW7:QTX7"/>
    <mergeCell ref="QTY7:QTZ7"/>
    <mergeCell ref="QUA7:QUB7"/>
    <mergeCell ref="QUC7:QUD7"/>
    <mergeCell ref="QUE7:QUF7"/>
    <mergeCell ref="QUG7:QUH7"/>
    <mergeCell ref="QTK7:QTL7"/>
    <mergeCell ref="QTM7:QTN7"/>
    <mergeCell ref="QTO7:QTP7"/>
    <mergeCell ref="QTQ7:QTR7"/>
    <mergeCell ref="QTS7:QTT7"/>
    <mergeCell ref="QTU7:QTV7"/>
    <mergeCell ref="QSY7:QSZ7"/>
    <mergeCell ref="QTA7:QTB7"/>
    <mergeCell ref="QTC7:QTD7"/>
    <mergeCell ref="QTE7:QTF7"/>
    <mergeCell ref="QTG7:QTH7"/>
    <mergeCell ref="QTI7:QTJ7"/>
    <mergeCell ref="QSM7:QSN7"/>
    <mergeCell ref="QSO7:QSP7"/>
    <mergeCell ref="QSQ7:QSR7"/>
    <mergeCell ref="QSS7:QST7"/>
    <mergeCell ref="QSU7:QSV7"/>
    <mergeCell ref="QSW7:QSX7"/>
    <mergeCell ref="QXO7:QXP7"/>
    <mergeCell ref="QXQ7:QXR7"/>
    <mergeCell ref="QXS7:QXT7"/>
    <mergeCell ref="QXU7:QXV7"/>
    <mergeCell ref="QXW7:QXX7"/>
    <mergeCell ref="QXY7:QXZ7"/>
    <mergeCell ref="QXC7:QXD7"/>
    <mergeCell ref="QXE7:QXF7"/>
    <mergeCell ref="QXG7:QXH7"/>
    <mergeCell ref="QXI7:QXJ7"/>
    <mergeCell ref="QXK7:QXL7"/>
    <mergeCell ref="QXM7:QXN7"/>
    <mergeCell ref="QWQ7:QWR7"/>
    <mergeCell ref="QWS7:QWT7"/>
    <mergeCell ref="QWU7:QWV7"/>
    <mergeCell ref="QWW7:QWX7"/>
    <mergeCell ref="QWY7:QWZ7"/>
    <mergeCell ref="QXA7:QXB7"/>
    <mergeCell ref="QWE7:QWF7"/>
    <mergeCell ref="QWG7:QWH7"/>
    <mergeCell ref="QWI7:QWJ7"/>
    <mergeCell ref="QWK7:QWL7"/>
    <mergeCell ref="QWM7:QWN7"/>
    <mergeCell ref="QWO7:QWP7"/>
    <mergeCell ref="QVS7:QVT7"/>
    <mergeCell ref="QVU7:QVV7"/>
    <mergeCell ref="QVW7:QVX7"/>
    <mergeCell ref="QVY7:QVZ7"/>
    <mergeCell ref="QWA7:QWB7"/>
    <mergeCell ref="QWC7:QWD7"/>
    <mergeCell ref="QVG7:QVH7"/>
    <mergeCell ref="QVI7:QVJ7"/>
    <mergeCell ref="QVK7:QVL7"/>
    <mergeCell ref="QVM7:QVN7"/>
    <mergeCell ref="QVO7:QVP7"/>
    <mergeCell ref="QVQ7:QVR7"/>
    <mergeCell ref="RAI7:RAJ7"/>
    <mergeCell ref="RAK7:RAL7"/>
    <mergeCell ref="RAM7:RAN7"/>
    <mergeCell ref="RAO7:RAP7"/>
    <mergeCell ref="RAQ7:RAR7"/>
    <mergeCell ref="RAS7:RAT7"/>
    <mergeCell ref="QZW7:QZX7"/>
    <mergeCell ref="QZY7:QZZ7"/>
    <mergeCell ref="RAA7:RAB7"/>
    <mergeCell ref="RAC7:RAD7"/>
    <mergeCell ref="RAE7:RAF7"/>
    <mergeCell ref="RAG7:RAH7"/>
    <mergeCell ref="QZK7:QZL7"/>
    <mergeCell ref="QZM7:QZN7"/>
    <mergeCell ref="QZO7:QZP7"/>
    <mergeCell ref="QZQ7:QZR7"/>
    <mergeCell ref="QZS7:QZT7"/>
    <mergeCell ref="QZU7:QZV7"/>
    <mergeCell ref="QYY7:QYZ7"/>
    <mergeCell ref="QZA7:QZB7"/>
    <mergeCell ref="QZC7:QZD7"/>
    <mergeCell ref="QZE7:QZF7"/>
    <mergeCell ref="QZG7:QZH7"/>
    <mergeCell ref="QZI7:QZJ7"/>
    <mergeCell ref="QYM7:QYN7"/>
    <mergeCell ref="QYO7:QYP7"/>
    <mergeCell ref="QYQ7:QYR7"/>
    <mergeCell ref="QYS7:QYT7"/>
    <mergeCell ref="QYU7:QYV7"/>
    <mergeCell ref="QYW7:QYX7"/>
    <mergeCell ref="QYA7:QYB7"/>
    <mergeCell ref="QYC7:QYD7"/>
    <mergeCell ref="QYE7:QYF7"/>
    <mergeCell ref="QYG7:QYH7"/>
    <mergeCell ref="QYI7:QYJ7"/>
    <mergeCell ref="QYK7:QYL7"/>
    <mergeCell ref="RDC7:RDD7"/>
    <mergeCell ref="RDE7:RDF7"/>
    <mergeCell ref="RDG7:RDH7"/>
    <mergeCell ref="RDI7:RDJ7"/>
    <mergeCell ref="RDK7:RDL7"/>
    <mergeCell ref="RDM7:RDN7"/>
    <mergeCell ref="RCQ7:RCR7"/>
    <mergeCell ref="RCS7:RCT7"/>
    <mergeCell ref="RCU7:RCV7"/>
    <mergeCell ref="RCW7:RCX7"/>
    <mergeCell ref="RCY7:RCZ7"/>
    <mergeCell ref="RDA7:RDB7"/>
    <mergeCell ref="RCE7:RCF7"/>
    <mergeCell ref="RCG7:RCH7"/>
    <mergeCell ref="RCI7:RCJ7"/>
    <mergeCell ref="RCK7:RCL7"/>
    <mergeCell ref="RCM7:RCN7"/>
    <mergeCell ref="RCO7:RCP7"/>
    <mergeCell ref="RBS7:RBT7"/>
    <mergeCell ref="RBU7:RBV7"/>
    <mergeCell ref="RBW7:RBX7"/>
    <mergeCell ref="RBY7:RBZ7"/>
    <mergeCell ref="RCA7:RCB7"/>
    <mergeCell ref="RCC7:RCD7"/>
    <mergeCell ref="RBG7:RBH7"/>
    <mergeCell ref="RBI7:RBJ7"/>
    <mergeCell ref="RBK7:RBL7"/>
    <mergeCell ref="RBM7:RBN7"/>
    <mergeCell ref="RBO7:RBP7"/>
    <mergeCell ref="RBQ7:RBR7"/>
    <mergeCell ref="RAU7:RAV7"/>
    <mergeCell ref="RAW7:RAX7"/>
    <mergeCell ref="RAY7:RAZ7"/>
    <mergeCell ref="RBA7:RBB7"/>
    <mergeCell ref="RBC7:RBD7"/>
    <mergeCell ref="RBE7:RBF7"/>
    <mergeCell ref="RFW7:RFX7"/>
    <mergeCell ref="RFY7:RFZ7"/>
    <mergeCell ref="RGA7:RGB7"/>
    <mergeCell ref="RGC7:RGD7"/>
    <mergeCell ref="RGE7:RGF7"/>
    <mergeCell ref="RGG7:RGH7"/>
    <mergeCell ref="RFK7:RFL7"/>
    <mergeCell ref="RFM7:RFN7"/>
    <mergeCell ref="RFO7:RFP7"/>
    <mergeCell ref="RFQ7:RFR7"/>
    <mergeCell ref="RFS7:RFT7"/>
    <mergeCell ref="RFU7:RFV7"/>
    <mergeCell ref="REY7:REZ7"/>
    <mergeCell ref="RFA7:RFB7"/>
    <mergeCell ref="RFC7:RFD7"/>
    <mergeCell ref="RFE7:RFF7"/>
    <mergeCell ref="RFG7:RFH7"/>
    <mergeCell ref="RFI7:RFJ7"/>
    <mergeCell ref="REM7:REN7"/>
    <mergeCell ref="REO7:REP7"/>
    <mergeCell ref="REQ7:RER7"/>
    <mergeCell ref="RES7:RET7"/>
    <mergeCell ref="REU7:REV7"/>
    <mergeCell ref="REW7:REX7"/>
    <mergeCell ref="REA7:REB7"/>
    <mergeCell ref="REC7:RED7"/>
    <mergeCell ref="REE7:REF7"/>
    <mergeCell ref="REG7:REH7"/>
    <mergeCell ref="REI7:REJ7"/>
    <mergeCell ref="REK7:REL7"/>
    <mergeCell ref="RDO7:RDP7"/>
    <mergeCell ref="RDQ7:RDR7"/>
    <mergeCell ref="RDS7:RDT7"/>
    <mergeCell ref="RDU7:RDV7"/>
    <mergeCell ref="RDW7:RDX7"/>
    <mergeCell ref="RDY7:RDZ7"/>
    <mergeCell ref="RIQ7:RIR7"/>
    <mergeCell ref="RIS7:RIT7"/>
    <mergeCell ref="RIU7:RIV7"/>
    <mergeCell ref="RIW7:RIX7"/>
    <mergeCell ref="RIY7:RIZ7"/>
    <mergeCell ref="RJA7:RJB7"/>
    <mergeCell ref="RIE7:RIF7"/>
    <mergeCell ref="RIG7:RIH7"/>
    <mergeCell ref="RII7:RIJ7"/>
    <mergeCell ref="RIK7:RIL7"/>
    <mergeCell ref="RIM7:RIN7"/>
    <mergeCell ref="RIO7:RIP7"/>
    <mergeCell ref="RHS7:RHT7"/>
    <mergeCell ref="RHU7:RHV7"/>
    <mergeCell ref="RHW7:RHX7"/>
    <mergeCell ref="RHY7:RHZ7"/>
    <mergeCell ref="RIA7:RIB7"/>
    <mergeCell ref="RIC7:RID7"/>
    <mergeCell ref="RHG7:RHH7"/>
    <mergeCell ref="RHI7:RHJ7"/>
    <mergeCell ref="RHK7:RHL7"/>
    <mergeCell ref="RHM7:RHN7"/>
    <mergeCell ref="RHO7:RHP7"/>
    <mergeCell ref="RHQ7:RHR7"/>
    <mergeCell ref="RGU7:RGV7"/>
    <mergeCell ref="RGW7:RGX7"/>
    <mergeCell ref="RGY7:RGZ7"/>
    <mergeCell ref="RHA7:RHB7"/>
    <mergeCell ref="RHC7:RHD7"/>
    <mergeCell ref="RHE7:RHF7"/>
    <mergeCell ref="RGI7:RGJ7"/>
    <mergeCell ref="RGK7:RGL7"/>
    <mergeCell ref="RGM7:RGN7"/>
    <mergeCell ref="RGO7:RGP7"/>
    <mergeCell ref="RGQ7:RGR7"/>
    <mergeCell ref="RGS7:RGT7"/>
    <mergeCell ref="RLK7:RLL7"/>
    <mergeCell ref="RLM7:RLN7"/>
    <mergeCell ref="RLO7:RLP7"/>
    <mergeCell ref="RLQ7:RLR7"/>
    <mergeCell ref="RLS7:RLT7"/>
    <mergeCell ref="RLU7:RLV7"/>
    <mergeCell ref="RKY7:RKZ7"/>
    <mergeCell ref="RLA7:RLB7"/>
    <mergeCell ref="RLC7:RLD7"/>
    <mergeCell ref="RLE7:RLF7"/>
    <mergeCell ref="RLG7:RLH7"/>
    <mergeCell ref="RLI7:RLJ7"/>
    <mergeCell ref="RKM7:RKN7"/>
    <mergeCell ref="RKO7:RKP7"/>
    <mergeCell ref="RKQ7:RKR7"/>
    <mergeCell ref="RKS7:RKT7"/>
    <mergeCell ref="RKU7:RKV7"/>
    <mergeCell ref="RKW7:RKX7"/>
    <mergeCell ref="RKA7:RKB7"/>
    <mergeCell ref="RKC7:RKD7"/>
    <mergeCell ref="RKE7:RKF7"/>
    <mergeCell ref="RKG7:RKH7"/>
    <mergeCell ref="RKI7:RKJ7"/>
    <mergeCell ref="RKK7:RKL7"/>
    <mergeCell ref="RJO7:RJP7"/>
    <mergeCell ref="RJQ7:RJR7"/>
    <mergeCell ref="RJS7:RJT7"/>
    <mergeCell ref="RJU7:RJV7"/>
    <mergeCell ref="RJW7:RJX7"/>
    <mergeCell ref="RJY7:RJZ7"/>
    <mergeCell ref="RJC7:RJD7"/>
    <mergeCell ref="RJE7:RJF7"/>
    <mergeCell ref="RJG7:RJH7"/>
    <mergeCell ref="RJI7:RJJ7"/>
    <mergeCell ref="RJK7:RJL7"/>
    <mergeCell ref="RJM7:RJN7"/>
    <mergeCell ref="ROE7:ROF7"/>
    <mergeCell ref="ROG7:ROH7"/>
    <mergeCell ref="ROI7:ROJ7"/>
    <mergeCell ref="ROK7:ROL7"/>
    <mergeCell ref="ROM7:RON7"/>
    <mergeCell ref="ROO7:ROP7"/>
    <mergeCell ref="RNS7:RNT7"/>
    <mergeCell ref="RNU7:RNV7"/>
    <mergeCell ref="RNW7:RNX7"/>
    <mergeCell ref="RNY7:RNZ7"/>
    <mergeCell ref="ROA7:ROB7"/>
    <mergeCell ref="ROC7:ROD7"/>
    <mergeCell ref="RNG7:RNH7"/>
    <mergeCell ref="RNI7:RNJ7"/>
    <mergeCell ref="RNK7:RNL7"/>
    <mergeCell ref="RNM7:RNN7"/>
    <mergeCell ref="RNO7:RNP7"/>
    <mergeCell ref="RNQ7:RNR7"/>
    <mergeCell ref="RMU7:RMV7"/>
    <mergeCell ref="RMW7:RMX7"/>
    <mergeCell ref="RMY7:RMZ7"/>
    <mergeCell ref="RNA7:RNB7"/>
    <mergeCell ref="RNC7:RND7"/>
    <mergeCell ref="RNE7:RNF7"/>
    <mergeCell ref="RMI7:RMJ7"/>
    <mergeCell ref="RMK7:RML7"/>
    <mergeCell ref="RMM7:RMN7"/>
    <mergeCell ref="RMO7:RMP7"/>
    <mergeCell ref="RMQ7:RMR7"/>
    <mergeCell ref="RMS7:RMT7"/>
    <mergeCell ref="RLW7:RLX7"/>
    <mergeCell ref="RLY7:RLZ7"/>
    <mergeCell ref="RMA7:RMB7"/>
    <mergeCell ref="RMC7:RMD7"/>
    <mergeCell ref="RME7:RMF7"/>
    <mergeCell ref="RMG7:RMH7"/>
    <mergeCell ref="RQY7:RQZ7"/>
    <mergeCell ref="RRA7:RRB7"/>
    <mergeCell ref="RRC7:RRD7"/>
    <mergeCell ref="RRE7:RRF7"/>
    <mergeCell ref="RRG7:RRH7"/>
    <mergeCell ref="RRI7:RRJ7"/>
    <mergeCell ref="RQM7:RQN7"/>
    <mergeCell ref="RQO7:RQP7"/>
    <mergeCell ref="RQQ7:RQR7"/>
    <mergeCell ref="RQS7:RQT7"/>
    <mergeCell ref="RQU7:RQV7"/>
    <mergeCell ref="RQW7:RQX7"/>
    <mergeCell ref="RQA7:RQB7"/>
    <mergeCell ref="RQC7:RQD7"/>
    <mergeCell ref="RQE7:RQF7"/>
    <mergeCell ref="RQG7:RQH7"/>
    <mergeCell ref="RQI7:RQJ7"/>
    <mergeCell ref="RQK7:RQL7"/>
    <mergeCell ref="RPO7:RPP7"/>
    <mergeCell ref="RPQ7:RPR7"/>
    <mergeCell ref="RPS7:RPT7"/>
    <mergeCell ref="RPU7:RPV7"/>
    <mergeCell ref="RPW7:RPX7"/>
    <mergeCell ref="RPY7:RPZ7"/>
    <mergeCell ref="RPC7:RPD7"/>
    <mergeCell ref="RPE7:RPF7"/>
    <mergeCell ref="RPG7:RPH7"/>
    <mergeCell ref="RPI7:RPJ7"/>
    <mergeCell ref="RPK7:RPL7"/>
    <mergeCell ref="RPM7:RPN7"/>
    <mergeCell ref="ROQ7:ROR7"/>
    <mergeCell ref="ROS7:ROT7"/>
    <mergeCell ref="ROU7:ROV7"/>
    <mergeCell ref="ROW7:ROX7"/>
    <mergeCell ref="ROY7:ROZ7"/>
    <mergeCell ref="RPA7:RPB7"/>
    <mergeCell ref="RTS7:RTT7"/>
    <mergeCell ref="RTU7:RTV7"/>
    <mergeCell ref="RTW7:RTX7"/>
    <mergeCell ref="RTY7:RTZ7"/>
    <mergeCell ref="RUA7:RUB7"/>
    <mergeCell ref="RUC7:RUD7"/>
    <mergeCell ref="RTG7:RTH7"/>
    <mergeCell ref="RTI7:RTJ7"/>
    <mergeCell ref="RTK7:RTL7"/>
    <mergeCell ref="RTM7:RTN7"/>
    <mergeCell ref="RTO7:RTP7"/>
    <mergeCell ref="RTQ7:RTR7"/>
    <mergeCell ref="RSU7:RSV7"/>
    <mergeCell ref="RSW7:RSX7"/>
    <mergeCell ref="RSY7:RSZ7"/>
    <mergeCell ref="RTA7:RTB7"/>
    <mergeCell ref="RTC7:RTD7"/>
    <mergeCell ref="RTE7:RTF7"/>
    <mergeCell ref="RSI7:RSJ7"/>
    <mergeCell ref="RSK7:RSL7"/>
    <mergeCell ref="RSM7:RSN7"/>
    <mergeCell ref="RSO7:RSP7"/>
    <mergeCell ref="RSQ7:RSR7"/>
    <mergeCell ref="RSS7:RST7"/>
    <mergeCell ref="RRW7:RRX7"/>
    <mergeCell ref="RRY7:RRZ7"/>
    <mergeCell ref="RSA7:RSB7"/>
    <mergeCell ref="RSC7:RSD7"/>
    <mergeCell ref="RSE7:RSF7"/>
    <mergeCell ref="RSG7:RSH7"/>
    <mergeCell ref="RRK7:RRL7"/>
    <mergeCell ref="RRM7:RRN7"/>
    <mergeCell ref="RRO7:RRP7"/>
    <mergeCell ref="RRQ7:RRR7"/>
    <mergeCell ref="RRS7:RRT7"/>
    <mergeCell ref="RRU7:RRV7"/>
    <mergeCell ref="RWM7:RWN7"/>
    <mergeCell ref="RWO7:RWP7"/>
    <mergeCell ref="RWQ7:RWR7"/>
    <mergeCell ref="RWS7:RWT7"/>
    <mergeCell ref="RWU7:RWV7"/>
    <mergeCell ref="RWW7:RWX7"/>
    <mergeCell ref="RWA7:RWB7"/>
    <mergeCell ref="RWC7:RWD7"/>
    <mergeCell ref="RWE7:RWF7"/>
    <mergeCell ref="RWG7:RWH7"/>
    <mergeCell ref="RWI7:RWJ7"/>
    <mergeCell ref="RWK7:RWL7"/>
    <mergeCell ref="RVO7:RVP7"/>
    <mergeCell ref="RVQ7:RVR7"/>
    <mergeCell ref="RVS7:RVT7"/>
    <mergeCell ref="RVU7:RVV7"/>
    <mergeCell ref="RVW7:RVX7"/>
    <mergeCell ref="RVY7:RVZ7"/>
    <mergeCell ref="RVC7:RVD7"/>
    <mergeCell ref="RVE7:RVF7"/>
    <mergeCell ref="RVG7:RVH7"/>
    <mergeCell ref="RVI7:RVJ7"/>
    <mergeCell ref="RVK7:RVL7"/>
    <mergeCell ref="RVM7:RVN7"/>
    <mergeCell ref="RUQ7:RUR7"/>
    <mergeCell ref="RUS7:RUT7"/>
    <mergeCell ref="RUU7:RUV7"/>
    <mergeCell ref="RUW7:RUX7"/>
    <mergeCell ref="RUY7:RUZ7"/>
    <mergeCell ref="RVA7:RVB7"/>
    <mergeCell ref="RUE7:RUF7"/>
    <mergeCell ref="RUG7:RUH7"/>
    <mergeCell ref="RUI7:RUJ7"/>
    <mergeCell ref="RUK7:RUL7"/>
    <mergeCell ref="RUM7:RUN7"/>
    <mergeCell ref="RUO7:RUP7"/>
    <mergeCell ref="RZG7:RZH7"/>
    <mergeCell ref="RZI7:RZJ7"/>
    <mergeCell ref="RZK7:RZL7"/>
    <mergeCell ref="RZM7:RZN7"/>
    <mergeCell ref="RZO7:RZP7"/>
    <mergeCell ref="RZQ7:RZR7"/>
    <mergeCell ref="RYU7:RYV7"/>
    <mergeCell ref="RYW7:RYX7"/>
    <mergeCell ref="RYY7:RYZ7"/>
    <mergeCell ref="RZA7:RZB7"/>
    <mergeCell ref="RZC7:RZD7"/>
    <mergeCell ref="RZE7:RZF7"/>
    <mergeCell ref="RYI7:RYJ7"/>
    <mergeCell ref="RYK7:RYL7"/>
    <mergeCell ref="RYM7:RYN7"/>
    <mergeCell ref="RYO7:RYP7"/>
    <mergeCell ref="RYQ7:RYR7"/>
    <mergeCell ref="RYS7:RYT7"/>
    <mergeCell ref="RXW7:RXX7"/>
    <mergeCell ref="RXY7:RXZ7"/>
    <mergeCell ref="RYA7:RYB7"/>
    <mergeCell ref="RYC7:RYD7"/>
    <mergeCell ref="RYE7:RYF7"/>
    <mergeCell ref="RYG7:RYH7"/>
    <mergeCell ref="RXK7:RXL7"/>
    <mergeCell ref="RXM7:RXN7"/>
    <mergeCell ref="RXO7:RXP7"/>
    <mergeCell ref="RXQ7:RXR7"/>
    <mergeCell ref="RXS7:RXT7"/>
    <mergeCell ref="RXU7:RXV7"/>
    <mergeCell ref="RWY7:RWZ7"/>
    <mergeCell ref="RXA7:RXB7"/>
    <mergeCell ref="RXC7:RXD7"/>
    <mergeCell ref="RXE7:RXF7"/>
    <mergeCell ref="RXG7:RXH7"/>
    <mergeCell ref="RXI7:RXJ7"/>
    <mergeCell ref="SCA7:SCB7"/>
    <mergeCell ref="SCC7:SCD7"/>
    <mergeCell ref="SCE7:SCF7"/>
    <mergeCell ref="SCG7:SCH7"/>
    <mergeCell ref="SCI7:SCJ7"/>
    <mergeCell ref="SCK7:SCL7"/>
    <mergeCell ref="SBO7:SBP7"/>
    <mergeCell ref="SBQ7:SBR7"/>
    <mergeCell ref="SBS7:SBT7"/>
    <mergeCell ref="SBU7:SBV7"/>
    <mergeCell ref="SBW7:SBX7"/>
    <mergeCell ref="SBY7:SBZ7"/>
    <mergeCell ref="SBC7:SBD7"/>
    <mergeCell ref="SBE7:SBF7"/>
    <mergeCell ref="SBG7:SBH7"/>
    <mergeCell ref="SBI7:SBJ7"/>
    <mergeCell ref="SBK7:SBL7"/>
    <mergeCell ref="SBM7:SBN7"/>
    <mergeCell ref="SAQ7:SAR7"/>
    <mergeCell ref="SAS7:SAT7"/>
    <mergeCell ref="SAU7:SAV7"/>
    <mergeCell ref="SAW7:SAX7"/>
    <mergeCell ref="SAY7:SAZ7"/>
    <mergeCell ref="SBA7:SBB7"/>
    <mergeCell ref="SAE7:SAF7"/>
    <mergeCell ref="SAG7:SAH7"/>
    <mergeCell ref="SAI7:SAJ7"/>
    <mergeCell ref="SAK7:SAL7"/>
    <mergeCell ref="SAM7:SAN7"/>
    <mergeCell ref="SAO7:SAP7"/>
    <mergeCell ref="RZS7:RZT7"/>
    <mergeCell ref="RZU7:RZV7"/>
    <mergeCell ref="RZW7:RZX7"/>
    <mergeCell ref="RZY7:RZZ7"/>
    <mergeCell ref="SAA7:SAB7"/>
    <mergeCell ref="SAC7:SAD7"/>
    <mergeCell ref="SEU7:SEV7"/>
    <mergeCell ref="SEW7:SEX7"/>
    <mergeCell ref="SEY7:SEZ7"/>
    <mergeCell ref="SFA7:SFB7"/>
    <mergeCell ref="SFC7:SFD7"/>
    <mergeCell ref="SFE7:SFF7"/>
    <mergeCell ref="SEI7:SEJ7"/>
    <mergeCell ref="SEK7:SEL7"/>
    <mergeCell ref="SEM7:SEN7"/>
    <mergeCell ref="SEO7:SEP7"/>
    <mergeCell ref="SEQ7:SER7"/>
    <mergeCell ref="SES7:SET7"/>
    <mergeCell ref="SDW7:SDX7"/>
    <mergeCell ref="SDY7:SDZ7"/>
    <mergeCell ref="SEA7:SEB7"/>
    <mergeCell ref="SEC7:SED7"/>
    <mergeCell ref="SEE7:SEF7"/>
    <mergeCell ref="SEG7:SEH7"/>
    <mergeCell ref="SDK7:SDL7"/>
    <mergeCell ref="SDM7:SDN7"/>
    <mergeCell ref="SDO7:SDP7"/>
    <mergeCell ref="SDQ7:SDR7"/>
    <mergeCell ref="SDS7:SDT7"/>
    <mergeCell ref="SDU7:SDV7"/>
    <mergeCell ref="SCY7:SCZ7"/>
    <mergeCell ref="SDA7:SDB7"/>
    <mergeCell ref="SDC7:SDD7"/>
    <mergeCell ref="SDE7:SDF7"/>
    <mergeCell ref="SDG7:SDH7"/>
    <mergeCell ref="SDI7:SDJ7"/>
    <mergeCell ref="SCM7:SCN7"/>
    <mergeCell ref="SCO7:SCP7"/>
    <mergeCell ref="SCQ7:SCR7"/>
    <mergeCell ref="SCS7:SCT7"/>
    <mergeCell ref="SCU7:SCV7"/>
    <mergeCell ref="SCW7:SCX7"/>
    <mergeCell ref="SHO7:SHP7"/>
    <mergeCell ref="SHQ7:SHR7"/>
    <mergeCell ref="SHS7:SHT7"/>
    <mergeCell ref="SHU7:SHV7"/>
    <mergeCell ref="SHW7:SHX7"/>
    <mergeCell ref="SHY7:SHZ7"/>
    <mergeCell ref="SHC7:SHD7"/>
    <mergeCell ref="SHE7:SHF7"/>
    <mergeCell ref="SHG7:SHH7"/>
    <mergeCell ref="SHI7:SHJ7"/>
    <mergeCell ref="SHK7:SHL7"/>
    <mergeCell ref="SHM7:SHN7"/>
    <mergeCell ref="SGQ7:SGR7"/>
    <mergeCell ref="SGS7:SGT7"/>
    <mergeCell ref="SGU7:SGV7"/>
    <mergeCell ref="SGW7:SGX7"/>
    <mergeCell ref="SGY7:SGZ7"/>
    <mergeCell ref="SHA7:SHB7"/>
    <mergeCell ref="SGE7:SGF7"/>
    <mergeCell ref="SGG7:SGH7"/>
    <mergeCell ref="SGI7:SGJ7"/>
    <mergeCell ref="SGK7:SGL7"/>
    <mergeCell ref="SGM7:SGN7"/>
    <mergeCell ref="SGO7:SGP7"/>
    <mergeCell ref="SFS7:SFT7"/>
    <mergeCell ref="SFU7:SFV7"/>
    <mergeCell ref="SFW7:SFX7"/>
    <mergeCell ref="SFY7:SFZ7"/>
    <mergeCell ref="SGA7:SGB7"/>
    <mergeCell ref="SGC7:SGD7"/>
    <mergeCell ref="SFG7:SFH7"/>
    <mergeCell ref="SFI7:SFJ7"/>
    <mergeCell ref="SFK7:SFL7"/>
    <mergeCell ref="SFM7:SFN7"/>
    <mergeCell ref="SFO7:SFP7"/>
    <mergeCell ref="SFQ7:SFR7"/>
    <mergeCell ref="SKI7:SKJ7"/>
    <mergeCell ref="SKK7:SKL7"/>
    <mergeCell ref="SKM7:SKN7"/>
    <mergeCell ref="SKO7:SKP7"/>
    <mergeCell ref="SKQ7:SKR7"/>
    <mergeCell ref="SKS7:SKT7"/>
    <mergeCell ref="SJW7:SJX7"/>
    <mergeCell ref="SJY7:SJZ7"/>
    <mergeCell ref="SKA7:SKB7"/>
    <mergeCell ref="SKC7:SKD7"/>
    <mergeCell ref="SKE7:SKF7"/>
    <mergeCell ref="SKG7:SKH7"/>
    <mergeCell ref="SJK7:SJL7"/>
    <mergeCell ref="SJM7:SJN7"/>
    <mergeCell ref="SJO7:SJP7"/>
    <mergeCell ref="SJQ7:SJR7"/>
    <mergeCell ref="SJS7:SJT7"/>
    <mergeCell ref="SJU7:SJV7"/>
    <mergeCell ref="SIY7:SIZ7"/>
    <mergeCell ref="SJA7:SJB7"/>
    <mergeCell ref="SJC7:SJD7"/>
    <mergeCell ref="SJE7:SJF7"/>
    <mergeCell ref="SJG7:SJH7"/>
    <mergeCell ref="SJI7:SJJ7"/>
    <mergeCell ref="SIM7:SIN7"/>
    <mergeCell ref="SIO7:SIP7"/>
    <mergeCell ref="SIQ7:SIR7"/>
    <mergeCell ref="SIS7:SIT7"/>
    <mergeCell ref="SIU7:SIV7"/>
    <mergeCell ref="SIW7:SIX7"/>
    <mergeCell ref="SIA7:SIB7"/>
    <mergeCell ref="SIC7:SID7"/>
    <mergeCell ref="SIE7:SIF7"/>
    <mergeCell ref="SIG7:SIH7"/>
    <mergeCell ref="SII7:SIJ7"/>
    <mergeCell ref="SIK7:SIL7"/>
    <mergeCell ref="SNC7:SND7"/>
    <mergeCell ref="SNE7:SNF7"/>
    <mergeCell ref="SNG7:SNH7"/>
    <mergeCell ref="SNI7:SNJ7"/>
    <mergeCell ref="SNK7:SNL7"/>
    <mergeCell ref="SNM7:SNN7"/>
    <mergeCell ref="SMQ7:SMR7"/>
    <mergeCell ref="SMS7:SMT7"/>
    <mergeCell ref="SMU7:SMV7"/>
    <mergeCell ref="SMW7:SMX7"/>
    <mergeCell ref="SMY7:SMZ7"/>
    <mergeCell ref="SNA7:SNB7"/>
    <mergeCell ref="SME7:SMF7"/>
    <mergeCell ref="SMG7:SMH7"/>
    <mergeCell ref="SMI7:SMJ7"/>
    <mergeCell ref="SMK7:SML7"/>
    <mergeCell ref="SMM7:SMN7"/>
    <mergeCell ref="SMO7:SMP7"/>
    <mergeCell ref="SLS7:SLT7"/>
    <mergeCell ref="SLU7:SLV7"/>
    <mergeCell ref="SLW7:SLX7"/>
    <mergeCell ref="SLY7:SLZ7"/>
    <mergeCell ref="SMA7:SMB7"/>
    <mergeCell ref="SMC7:SMD7"/>
    <mergeCell ref="SLG7:SLH7"/>
    <mergeCell ref="SLI7:SLJ7"/>
    <mergeCell ref="SLK7:SLL7"/>
    <mergeCell ref="SLM7:SLN7"/>
    <mergeCell ref="SLO7:SLP7"/>
    <mergeCell ref="SLQ7:SLR7"/>
    <mergeCell ref="SKU7:SKV7"/>
    <mergeCell ref="SKW7:SKX7"/>
    <mergeCell ref="SKY7:SKZ7"/>
    <mergeCell ref="SLA7:SLB7"/>
    <mergeCell ref="SLC7:SLD7"/>
    <mergeCell ref="SLE7:SLF7"/>
    <mergeCell ref="SPW7:SPX7"/>
    <mergeCell ref="SPY7:SPZ7"/>
    <mergeCell ref="SQA7:SQB7"/>
    <mergeCell ref="SQC7:SQD7"/>
    <mergeCell ref="SQE7:SQF7"/>
    <mergeCell ref="SQG7:SQH7"/>
    <mergeCell ref="SPK7:SPL7"/>
    <mergeCell ref="SPM7:SPN7"/>
    <mergeCell ref="SPO7:SPP7"/>
    <mergeCell ref="SPQ7:SPR7"/>
    <mergeCell ref="SPS7:SPT7"/>
    <mergeCell ref="SPU7:SPV7"/>
    <mergeCell ref="SOY7:SOZ7"/>
    <mergeCell ref="SPA7:SPB7"/>
    <mergeCell ref="SPC7:SPD7"/>
    <mergeCell ref="SPE7:SPF7"/>
    <mergeCell ref="SPG7:SPH7"/>
    <mergeCell ref="SPI7:SPJ7"/>
    <mergeCell ref="SOM7:SON7"/>
    <mergeCell ref="SOO7:SOP7"/>
    <mergeCell ref="SOQ7:SOR7"/>
    <mergeCell ref="SOS7:SOT7"/>
    <mergeCell ref="SOU7:SOV7"/>
    <mergeCell ref="SOW7:SOX7"/>
    <mergeCell ref="SOA7:SOB7"/>
    <mergeCell ref="SOC7:SOD7"/>
    <mergeCell ref="SOE7:SOF7"/>
    <mergeCell ref="SOG7:SOH7"/>
    <mergeCell ref="SOI7:SOJ7"/>
    <mergeCell ref="SOK7:SOL7"/>
    <mergeCell ref="SNO7:SNP7"/>
    <mergeCell ref="SNQ7:SNR7"/>
    <mergeCell ref="SNS7:SNT7"/>
    <mergeCell ref="SNU7:SNV7"/>
    <mergeCell ref="SNW7:SNX7"/>
    <mergeCell ref="SNY7:SNZ7"/>
    <mergeCell ref="SSQ7:SSR7"/>
    <mergeCell ref="SSS7:SST7"/>
    <mergeCell ref="SSU7:SSV7"/>
    <mergeCell ref="SSW7:SSX7"/>
    <mergeCell ref="SSY7:SSZ7"/>
    <mergeCell ref="STA7:STB7"/>
    <mergeCell ref="SSE7:SSF7"/>
    <mergeCell ref="SSG7:SSH7"/>
    <mergeCell ref="SSI7:SSJ7"/>
    <mergeCell ref="SSK7:SSL7"/>
    <mergeCell ref="SSM7:SSN7"/>
    <mergeCell ref="SSO7:SSP7"/>
    <mergeCell ref="SRS7:SRT7"/>
    <mergeCell ref="SRU7:SRV7"/>
    <mergeCell ref="SRW7:SRX7"/>
    <mergeCell ref="SRY7:SRZ7"/>
    <mergeCell ref="SSA7:SSB7"/>
    <mergeCell ref="SSC7:SSD7"/>
    <mergeCell ref="SRG7:SRH7"/>
    <mergeCell ref="SRI7:SRJ7"/>
    <mergeCell ref="SRK7:SRL7"/>
    <mergeCell ref="SRM7:SRN7"/>
    <mergeCell ref="SRO7:SRP7"/>
    <mergeCell ref="SRQ7:SRR7"/>
    <mergeCell ref="SQU7:SQV7"/>
    <mergeCell ref="SQW7:SQX7"/>
    <mergeCell ref="SQY7:SQZ7"/>
    <mergeCell ref="SRA7:SRB7"/>
    <mergeCell ref="SRC7:SRD7"/>
    <mergeCell ref="SRE7:SRF7"/>
    <mergeCell ref="SQI7:SQJ7"/>
    <mergeCell ref="SQK7:SQL7"/>
    <mergeCell ref="SQM7:SQN7"/>
    <mergeCell ref="SQO7:SQP7"/>
    <mergeCell ref="SQQ7:SQR7"/>
    <mergeCell ref="SQS7:SQT7"/>
    <mergeCell ref="SVK7:SVL7"/>
    <mergeCell ref="SVM7:SVN7"/>
    <mergeCell ref="SVO7:SVP7"/>
    <mergeCell ref="SVQ7:SVR7"/>
    <mergeCell ref="SVS7:SVT7"/>
    <mergeCell ref="SVU7:SVV7"/>
    <mergeCell ref="SUY7:SUZ7"/>
    <mergeCell ref="SVA7:SVB7"/>
    <mergeCell ref="SVC7:SVD7"/>
    <mergeCell ref="SVE7:SVF7"/>
    <mergeCell ref="SVG7:SVH7"/>
    <mergeCell ref="SVI7:SVJ7"/>
    <mergeCell ref="SUM7:SUN7"/>
    <mergeCell ref="SUO7:SUP7"/>
    <mergeCell ref="SUQ7:SUR7"/>
    <mergeCell ref="SUS7:SUT7"/>
    <mergeCell ref="SUU7:SUV7"/>
    <mergeCell ref="SUW7:SUX7"/>
    <mergeCell ref="SUA7:SUB7"/>
    <mergeCell ref="SUC7:SUD7"/>
    <mergeCell ref="SUE7:SUF7"/>
    <mergeCell ref="SUG7:SUH7"/>
    <mergeCell ref="SUI7:SUJ7"/>
    <mergeCell ref="SUK7:SUL7"/>
    <mergeCell ref="STO7:STP7"/>
    <mergeCell ref="STQ7:STR7"/>
    <mergeCell ref="STS7:STT7"/>
    <mergeCell ref="STU7:STV7"/>
    <mergeCell ref="STW7:STX7"/>
    <mergeCell ref="STY7:STZ7"/>
    <mergeCell ref="STC7:STD7"/>
    <mergeCell ref="STE7:STF7"/>
    <mergeCell ref="STG7:STH7"/>
    <mergeCell ref="STI7:STJ7"/>
    <mergeCell ref="STK7:STL7"/>
    <mergeCell ref="STM7:STN7"/>
    <mergeCell ref="SYE7:SYF7"/>
    <mergeCell ref="SYG7:SYH7"/>
    <mergeCell ref="SYI7:SYJ7"/>
    <mergeCell ref="SYK7:SYL7"/>
    <mergeCell ref="SYM7:SYN7"/>
    <mergeCell ref="SYO7:SYP7"/>
    <mergeCell ref="SXS7:SXT7"/>
    <mergeCell ref="SXU7:SXV7"/>
    <mergeCell ref="SXW7:SXX7"/>
    <mergeCell ref="SXY7:SXZ7"/>
    <mergeCell ref="SYA7:SYB7"/>
    <mergeCell ref="SYC7:SYD7"/>
    <mergeCell ref="SXG7:SXH7"/>
    <mergeCell ref="SXI7:SXJ7"/>
    <mergeCell ref="SXK7:SXL7"/>
    <mergeCell ref="SXM7:SXN7"/>
    <mergeCell ref="SXO7:SXP7"/>
    <mergeCell ref="SXQ7:SXR7"/>
    <mergeCell ref="SWU7:SWV7"/>
    <mergeCell ref="SWW7:SWX7"/>
    <mergeCell ref="SWY7:SWZ7"/>
    <mergeCell ref="SXA7:SXB7"/>
    <mergeCell ref="SXC7:SXD7"/>
    <mergeCell ref="SXE7:SXF7"/>
    <mergeCell ref="SWI7:SWJ7"/>
    <mergeCell ref="SWK7:SWL7"/>
    <mergeCell ref="SWM7:SWN7"/>
    <mergeCell ref="SWO7:SWP7"/>
    <mergeCell ref="SWQ7:SWR7"/>
    <mergeCell ref="SWS7:SWT7"/>
    <mergeCell ref="SVW7:SVX7"/>
    <mergeCell ref="SVY7:SVZ7"/>
    <mergeCell ref="SWA7:SWB7"/>
    <mergeCell ref="SWC7:SWD7"/>
    <mergeCell ref="SWE7:SWF7"/>
    <mergeCell ref="SWG7:SWH7"/>
    <mergeCell ref="TAY7:TAZ7"/>
    <mergeCell ref="TBA7:TBB7"/>
    <mergeCell ref="TBC7:TBD7"/>
    <mergeCell ref="TBE7:TBF7"/>
    <mergeCell ref="TBG7:TBH7"/>
    <mergeCell ref="TBI7:TBJ7"/>
    <mergeCell ref="TAM7:TAN7"/>
    <mergeCell ref="TAO7:TAP7"/>
    <mergeCell ref="TAQ7:TAR7"/>
    <mergeCell ref="TAS7:TAT7"/>
    <mergeCell ref="TAU7:TAV7"/>
    <mergeCell ref="TAW7:TAX7"/>
    <mergeCell ref="TAA7:TAB7"/>
    <mergeCell ref="TAC7:TAD7"/>
    <mergeCell ref="TAE7:TAF7"/>
    <mergeCell ref="TAG7:TAH7"/>
    <mergeCell ref="TAI7:TAJ7"/>
    <mergeCell ref="TAK7:TAL7"/>
    <mergeCell ref="SZO7:SZP7"/>
    <mergeCell ref="SZQ7:SZR7"/>
    <mergeCell ref="SZS7:SZT7"/>
    <mergeCell ref="SZU7:SZV7"/>
    <mergeCell ref="SZW7:SZX7"/>
    <mergeCell ref="SZY7:SZZ7"/>
    <mergeCell ref="SZC7:SZD7"/>
    <mergeCell ref="SZE7:SZF7"/>
    <mergeCell ref="SZG7:SZH7"/>
    <mergeCell ref="SZI7:SZJ7"/>
    <mergeCell ref="SZK7:SZL7"/>
    <mergeCell ref="SZM7:SZN7"/>
    <mergeCell ref="SYQ7:SYR7"/>
    <mergeCell ref="SYS7:SYT7"/>
    <mergeCell ref="SYU7:SYV7"/>
    <mergeCell ref="SYW7:SYX7"/>
    <mergeCell ref="SYY7:SYZ7"/>
    <mergeCell ref="SZA7:SZB7"/>
    <mergeCell ref="TDS7:TDT7"/>
    <mergeCell ref="TDU7:TDV7"/>
    <mergeCell ref="TDW7:TDX7"/>
    <mergeCell ref="TDY7:TDZ7"/>
    <mergeCell ref="TEA7:TEB7"/>
    <mergeCell ref="TEC7:TED7"/>
    <mergeCell ref="TDG7:TDH7"/>
    <mergeCell ref="TDI7:TDJ7"/>
    <mergeCell ref="TDK7:TDL7"/>
    <mergeCell ref="TDM7:TDN7"/>
    <mergeCell ref="TDO7:TDP7"/>
    <mergeCell ref="TDQ7:TDR7"/>
    <mergeCell ref="TCU7:TCV7"/>
    <mergeCell ref="TCW7:TCX7"/>
    <mergeCell ref="TCY7:TCZ7"/>
    <mergeCell ref="TDA7:TDB7"/>
    <mergeCell ref="TDC7:TDD7"/>
    <mergeCell ref="TDE7:TDF7"/>
    <mergeCell ref="TCI7:TCJ7"/>
    <mergeCell ref="TCK7:TCL7"/>
    <mergeCell ref="TCM7:TCN7"/>
    <mergeCell ref="TCO7:TCP7"/>
    <mergeCell ref="TCQ7:TCR7"/>
    <mergeCell ref="TCS7:TCT7"/>
    <mergeCell ref="TBW7:TBX7"/>
    <mergeCell ref="TBY7:TBZ7"/>
    <mergeCell ref="TCA7:TCB7"/>
    <mergeCell ref="TCC7:TCD7"/>
    <mergeCell ref="TCE7:TCF7"/>
    <mergeCell ref="TCG7:TCH7"/>
    <mergeCell ref="TBK7:TBL7"/>
    <mergeCell ref="TBM7:TBN7"/>
    <mergeCell ref="TBO7:TBP7"/>
    <mergeCell ref="TBQ7:TBR7"/>
    <mergeCell ref="TBS7:TBT7"/>
    <mergeCell ref="TBU7:TBV7"/>
    <mergeCell ref="TGM7:TGN7"/>
    <mergeCell ref="TGO7:TGP7"/>
    <mergeCell ref="TGQ7:TGR7"/>
    <mergeCell ref="TGS7:TGT7"/>
    <mergeCell ref="TGU7:TGV7"/>
    <mergeCell ref="TGW7:TGX7"/>
    <mergeCell ref="TGA7:TGB7"/>
    <mergeCell ref="TGC7:TGD7"/>
    <mergeCell ref="TGE7:TGF7"/>
    <mergeCell ref="TGG7:TGH7"/>
    <mergeCell ref="TGI7:TGJ7"/>
    <mergeCell ref="TGK7:TGL7"/>
    <mergeCell ref="TFO7:TFP7"/>
    <mergeCell ref="TFQ7:TFR7"/>
    <mergeCell ref="TFS7:TFT7"/>
    <mergeCell ref="TFU7:TFV7"/>
    <mergeCell ref="TFW7:TFX7"/>
    <mergeCell ref="TFY7:TFZ7"/>
    <mergeCell ref="TFC7:TFD7"/>
    <mergeCell ref="TFE7:TFF7"/>
    <mergeCell ref="TFG7:TFH7"/>
    <mergeCell ref="TFI7:TFJ7"/>
    <mergeCell ref="TFK7:TFL7"/>
    <mergeCell ref="TFM7:TFN7"/>
    <mergeCell ref="TEQ7:TER7"/>
    <mergeCell ref="TES7:TET7"/>
    <mergeCell ref="TEU7:TEV7"/>
    <mergeCell ref="TEW7:TEX7"/>
    <mergeCell ref="TEY7:TEZ7"/>
    <mergeCell ref="TFA7:TFB7"/>
    <mergeCell ref="TEE7:TEF7"/>
    <mergeCell ref="TEG7:TEH7"/>
    <mergeCell ref="TEI7:TEJ7"/>
    <mergeCell ref="TEK7:TEL7"/>
    <mergeCell ref="TEM7:TEN7"/>
    <mergeCell ref="TEO7:TEP7"/>
    <mergeCell ref="TJG7:TJH7"/>
    <mergeCell ref="TJI7:TJJ7"/>
    <mergeCell ref="TJK7:TJL7"/>
    <mergeCell ref="TJM7:TJN7"/>
    <mergeCell ref="TJO7:TJP7"/>
    <mergeCell ref="TJQ7:TJR7"/>
    <mergeCell ref="TIU7:TIV7"/>
    <mergeCell ref="TIW7:TIX7"/>
    <mergeCell ref="TIY7:TIZ7"/>
    <mergeCell ref="TJA7:TJB7"/>
    <mergeCell ref="TJC7:TJD7"/>
    <mergeCell ref="TJE7:TJF7"/>
    <mergeCell ref="TII7:TIJ7"/>
    <mergeCell ref="TIK7:TIL7"/>
    <mergeCell ref="TIM7:TIN7"/>
    <mergeCell ref="TIO7:TIP7"/>
    <mergeCell ref="TIQ7:TIR7"/>
    <mergeCell ref="TIS7:TIT7"/>
    <mergeCell ref="THW7:THX7"/>
    <mergeCell ref="THY7:THZ7"/>
    <mergeCell ref="TIA7:TIB7"/>
    <mergeCell ref="TIC7:TID7"/>
    <mergeCell ref="TIE7:TIF7"/>
    <mergeCell ref="TIG7:TIH7"/>
    <mergeCell ref="THK7:THL7"/>
    <mergeCell ref="THM7:THN7"/>
    <mergeCell ref="THO7:THP7"/>
    <mergeCell ref="THQ7:THR7"/>
    <mergeCell ref="THS7:THT7"/>
    <mergeCell ref="THU7:THV7"/>
    <mergeCell ref="TGY7:TGZ7"/>
    <mergeCell ref="THA7:THB7"/>
    <mergeCell ref="THC7:THD7"/>
    <mergeCell ref="THE7:THF7"/>
    <mergeCell ref="THG7:THH7"/>
    <mergeCell ref="THI7:THJ7"/>
    <mergeCell ref="TMA7:TMB7"/>
    <mergeCell ref="TMC7:TMD7"/>
    <mergeCell ref="TME7:TMF7"/>
    <mergeCell ref="TMG7:TMH7"/>
    <mergeCell ref="TMI7:TMJ7"/>
    <mergeCell ref="TMK7:TML7"/>
    <mergeCell ref="TLO7:TLP7"/>
    <mergeCell ref="TLQ7:TLR7"/>
    <mergeCell ref="TLS7:TLT7"/>
    <mergeCell ref="TLU7:TLV7"/>
    <mergeCell ref="TLW7:TLX7"/>
    <mergeCell ref="TLY7:TLZ7"/>
    <mergeCell ref="TLC7:TLD7"/>
    <mergeCell ref="TLE7:TLF7"/>
    <mergeCell ref="TLG7:TLH7"/>
    <mergeCell ref="TLI7:TLJ7"/>
    <mergeCell ref="TLK7:TLL7"/>
    <mergeCell ref="TLM7:TLN7"/>
    <mergeCell ref="TKQ7:TKR7"/>
    <mergeCell ref="TKS7:TKT7"/>
    <mergeCell ref="TKU7:TKV7"/>
    <mergeCell ref="TKW7:TKX7"/>
    <mergeCell ref="TKY7:TKZ7"/>
    <mergeCell ref="TLA7:TLB7"/>
    <mergeCell ref="TKE7:TKF7"/>
    <mergeCell ref="TKG7:TKH7"/>
    <mergeCell ref="TKI7:TKJ7"/>
    <mergeCell ref="TKK7:TKL7"/>
    <mergeCell ref="TKM7:TKN7"/>
    <mergeCell ref="TKO7:TKP7"/>
    <mergeCell ref="TJS7:TJT7"/>
    <mergeCell ref="TJU7:TJV7"/>
    <mergeCell ref="TJW7:TJX7"/>
    <mergeCell ref="TJY7:TJZ7"/>
    <mergeCell ref="TKA7:TKB7"/>
    <mergeCell ref="TKC7:TKD7"/>
    <mergeCell ref="TOU7:TOV7"/>
    <mergeCell ref="TOW7:TOX7"/>
    <mergeCell ref="TOY7:TOZ7"/>
    <mergeCell ref="TPA7:TPB7"/>
    <mergeCell ref="TPC7:TPD7"/>
    <mergeCell ref="TPE7:TPF7"/>
    <mergeCell ref="TOI7:TOJ7"/>
    <mergeCell ref="TOK7:TOL7"/>
    <mergeCell ref="TOM7:TON7"/>
    <mergeCell ref="TOO7:TOP7"/>
    <mergeCell ref="TOQ7:TOR7"/>
    <mergeCell ref="TOS7:TOT7"/>
    <mergeCell ref="TNW7:TNX7"/>
    <mergeCell ref="TNY7:TNZ7"/>
    <mergeCell ref="TOA7:TOB7"/>
    <mergeCell ref="TOC7:TOD7"/>
    <mergeCell ref="TOE7:TOF7"/>
    <mergeCell ref="TOG7:TOH7"/>
    <mergeCell ref="TNK7:TNL7"/>
    <mergeCell ref="TNM7:TNN7"/>
    <mergeCell ref="TNO7:TNP7"/>
    <mergeCell ref="TNQ7:TNR7"/>
    <mergeCell ref="TNS7:TNT7"/>
    <mergeCell ref="TNU7:TNV7"/>
    <mergeCell ref="TMY7:TMZ7"/>
    <mergeCell ref="TNA7:TNB7"/>
    <mergeCell ref="TNC7:TND7"/>
    <mergeCell ref="TNE7:TNF7"/>
    <mergeCell ref="TNG7:TNH7"/>
    <mergeCell ref="TNI7:TNJ7"/>
    <mergeCell ref="TMM7:TMN7"/>
    <mergeCell ref="TMO7:TMP7"/>
    <mergeCell ref="TMQ7:TMR7"/>
    <mergeCell ref="TMS7:TMT7"/>
    <mergeCell ref="TMU7:TMV7"/>
    <mergeCell ref="TMW7:TMX7"/>
    <mergeCell ref="TRO7:TRP7"/>
    <mergeCell ref="TRQ7:TRR7"/>
    <mergeCell ref="TRS7:TRT7"/>
    <mergeCell ref="TRU7:TRV7"/>
    <mergeCell ref="TRW7:TRX7"/>
    <mergeCell ref="TRY7:TRZ7"/>
    <mergeCell ref="TRC7:TRD7"/>
    <mergeCell ref="TRE7:TRF7"/>
    <mergeCell ref="TRG7:TRH7"/>
    <mergeCell ref="TRI7:TRJ7"/>
    <mergeCell ref="TRK7:TRL7"/>
    <mergeCell ref="TRM7:TRN7"/>
    <mergeCell ref="TQQ7:TQR7"/>
    <mergeCell ref="TQS7:TQT7"/>
    <mergeCell ref="TQU7:TQV7"/>
    <mergeCell ref="TQW7:TQX7"/>
    <mergeCell ref="TQY7:TQZ7"/>
    <mergeCell ref="TRA7:TRB7"/>
    <mergeCell ref="TQE7:TQF7"/>
    <mergeCell ref="TQG7:TQH7"/>
    <mergeCell ref="TQI7:TQJ7"/>
    <mergeCell ref="TQK7:TQL7"/>
    <mergeCell ref="TQM7:TQN7"/>
    <mergeCell ref="TQO7:TQP7"/>
    <mergeCell ref="TPS7:TPT7"/>
    <mergeCell ref="TPU7:TPV7"/>
    <mergeCell ref="TPW7:TPX7"/>
    <mergeCell ref="TPY7:TPZ7"/>
    <mergeCell ref="TQA7:TQB7"/>
    <mergeCell ref="TQC7:TQD7"/>
    <mergeCell ref="TPG7:TPH7"/>
    <mergeCell ref="TPI7:TPJ7"/>
    <mergeCell ref="TPK7:TPL7"/>
    <mergeCell ref="TPM7:TPN7"/>
    <mergeCell ref="TPO7:TPP7"/>
    <mergeCell ref="TPQ7:TPR7"/>
    <mergeCell ref="TUI7:TUJ7"/>
    <mergeCell ref="TUK7:TUL7"/>
    <mergeCell ref="TUM7:TUN7"/>
    <mergeCell ref="TUO7:TUP7"/>
    <mergeCell ref="TUQ7:TUR7"/>
    <mergeCell ref="TUS7:TUT7"/>
    <mergeCell ref="TTW7:TTX7"/>
    <mergeCell ref="TTY7:TTZ7"/>
    <mergeCell ref="TUA7:TUB7"/>
    <mergeCell ref="TUC7:TUD7"/>
    <mergeCell ref="TUE7:TUF7"/>
    <mergeCell ref="TUG7:TUH7"/>
    <mergeCell ref="TTK7:TTL7"/>
    <mergeCell ref="TTM7:TTN7"/>
    <mergeCell ref="TTO7:TTP7"/>
    <mergeCell ref="TTQ7:TTR7"/>
    <mergeCell ref="TTS7:TTT7"/>
    <mergeCell ref="TTU7:TTV7"/>
    <mergeCell ref="TSY7:TSZ7"/>
    <mergeCell ref="TTA7:TTB7"/>
    <mergeCell ref="TTC7:TTD7"/>
    <mergeCell ref="TTE7:TTF7"/>
    <mergeCell ref="TTG7:TTH7"/>
    <mergeCell ref="TTI7:TTJ7"/>
    <mergeCell ref="TSM7:TSN7"/>
    <mergeCell ref="TSO7:TSP7"/>
    <mergeCell ref="TSQ7:TSR7"/>
    <mergeCell ref="TSS7:TST7"/>
    <mergeCell ref="TSU7:TSV7"/>
    <mergeCell ref="TSW7:TSX7"/>
    <mergeCell ref="TSA7:TSB7"/>
    <mergeCell ref="TSC7:TSD7"/>
    <mergeCell ref="TSE7:TSF7"/>
    <mergeCell ref="TSG7:TSH7"/>
    <mergeCell ref="TSI7:TSJ7"/>
    <mergeCell ref="TSK7:TSL7"/>
    <mergeCell ref="TXC7:TXD7"/>
    <mergeCell ref="TXE7:TXF7"/>
    <mergeCell ref="TXG7:TXH7"/>
    <mergeCell ref="TXI7:TXJ7"/>
    <mergeCell ref="TXK7:TXL7"/>
    <mergeCell ref="TXM7:TXN7"/>
    <mergeCell ref="TWQ7:TWR7"/>
    <mergeCell ref="TWS7:TWT7"/>
    <mergeCell ref="TWU7:TWV7"/>
    <mergeCell ref="TWW7:TWX7"/>
    <mergeCell ref="TWY7:TWZ7"/>
    <mergeCell ref="TXA7:TXB7"/>
    <mergeCell ref="TWE7:TWF7"/>
    <mergeCell ref="TWG7:TWH7"/>
    <mergeCell ref="TWI7:TWJ7"/>
    <mergeCell ref="TWK7:TWL7"/>
    <mergeCell ref="TWM7:TWN7"/>
    <mergeCell ref="TWO7:TWP7"/>
    <mergeCell ref="TVS7:TVT7"/>
    <mergeCell ref="TVU7:TVV7"/>
    <mergeCell ref="TVW7:TVX7"/>
    <mergeCell ref="TVY7:TVZ7"/>
    <mergeCell ref="TWA7:TWB7"/>
    <mergeCell ref="TWC7:TWD7"/>
    <mergeCell ref="TVG7:TVH7"/>
    <mergeCell ref="TVI7:TVJ7"/>
    <mergeCell ref="TVK7:TVL7"/>
    <mergeCell ref="TVM7:TVN7"/>
    <mergeCell ref="TVO7:TVP7"/>
    <mergeCell ref="TVQ7:TVR7"/>
    <mergeCell ref="TUU7:TUV7"/>
    <mergeCell ref="TUW7:TUX7"/>
    <mergeCell ref="TUY7:TUZ7"/>
    <mergeCell ref="TVA7:TVB7"/>
    <mergeCell ref="TVC7:TVD7"/>
    <mergeCell ref="TVE7:TVF7"/>
    <mergeCell ref="TZW7:TZX7"/>
    <mergeCell ref="TZY7:TZZ7"/>
    <mergeCell ref="UAA7:UAB7"/>
    <mergeCell ref="UAC7:UAD7"/>
    <mergeCell ref="UAE7:UAF7"/>
    <mergeCell ref="UAG7:UAH7"/>
    <mergeCell ref="TZK7:TZL7"/>
    <mergeCell ref="TZM7:TZN7"/>
    <mergeCell ref="TZO7:TZP7"/>
    <mergeCell ref="TZQ7:TZR7"/>
    <mergeCell ref="TZS7:TZT7"/>
    <mergeCell ref="TZU7:TZV7"/>
    <mergeCell ref="TYY7:TYZ7"/>
    <mergeCell ref="TZA7:TZB7"/>
    <mergeCell ref="TZC7:TZD7"/>
    <mergeCell ref="TZE7:TZF7"/>
    <mergeCell ref="TZG7:TZH7"/>
    <mergeCell ref="TZI7:TZJ7"/>
    <mergeCell ref="TYM7:TYN7"/>
    <mergeCell ref="TYO7:TYP7"/>
    <mergeCell ref="TYQ7:TYR7"/>
    <mergeCell ref="TYS7:TYT7"/>
    <mergeCell ref="TYU7:TYV7"/>
    <mergeCell ref="TYW7:TYX7"/>
    <mergeCell ref="TYA7:TYB7"/>
    <mergeCell ref="TYC7:TYD7"/>
    <mergeCell ref="TYE7:TYF7"/>
    <mergeCell ref="TYG7:TYH7"/>
    <mergeCell ref="TYI7:TYJ7"/>
    <mergeCell ref="TYK7:TYL7"/>
    <mergeCell ref="TXO7:TXP7"/>
    <mergeCell ref="TXQ7:TXR7"/>
    <mergeCell ref="TXS7:TXT7"/>
    <mergeCell ref="TXU7:TXV7"/>
    <mergeCell ref="TXW7:TXX7"/>
    <mergeCell ref="TXY7:TXZ7"/>
    <mergeCell ref="UCQ7:UCR7"/>
    <mergeCell ref="UCS7:UCT7"/>
    <mergeCell ref="UCU7:UCV7"/>
    <mergeCell ref="UCW7:UCX7"/>
    <mergeCell ref="UCY7:UCZ7"/>
    <mergeCell ref="UDA7:UDB7"/>
    <mergeCell ref="UCE7:UCF7"/>
    <mergeCell ref="UCG7:UCH7"/>
    <mergeCell ref="UCI7:UCJ7"/>
    <mergeCell ref="UCK7:UCL7"/>
    <mergeCell ref="UCM7:UCN7"/>
    <mergeCell ref="UCO7:UCP7"/>
    <mergeCell ref="UBS7:UBT7"/>
    <mergeCell ref="UBU7:UBV7"/>
    <mergeCell ref="UBW7:UBX7"/>
    <mergeCell ref="UBY7:UBZ7"/>
    <mergeCell ref="UCA7:UCB7"/>
    <mergeCell ref="UCC7:UCD7"/>
    <mergeCell ref="UBG7:UBH7"/>
    <mergeCell ref="UBI7:UBJ7"/>
    <mergeCell ref="UBK7:UBL7"/>
    <mergeCell ref="UBM7:UBN7"/>
    <mergeCell ref="UBO7:UBP7"/>
    <mergeCell ref="UBQ7:UBR7"/>
    <mergeCell ref="UAU7:UAV7"/>
    <mergeCell ref="UAW7:UAX7"/>
    <mergeCell ref="UAY7:UAZ7"/>
    <mergeCell ref="UBA7:UBB7"/>
    <mergeCell ref="UBC7:UBD7"/>
    <mergeCell ref="UBE7:UBF7"/>
    <mergeCell ref="UAI7:UAJ7"/>
    <mergeCell ref="UAK7:UAL7"/>
    <mergeCell ref="UAM7:UAN7"/>
    <mergeCell ref="UAO7:UAP7"/>
    <mergeCell ref="UAQ7:UAR7"/>
    <mergeCell ref="UAS7:UAT7"/>
    <mergeCell ref="UFK7:UFL7"/>
    <mergeCell ref="UFM7:UFN7"/>
    <mergeCell ref="UFO7:UFP7"/>
    <mergeCell ref="UFQ7:UFR7"/>
    <mergeCell ref="UFS7:UFT7"/>
    <mergeCell ref="UFU7:UFV7"/>
    <mergeCell ref="UEY7:UEZ7"/>
    <mergeCell ref="UFA7:UFB7"/>
    <mergeCell ref="UFC7:UFD7"/>
    <mergeCell ref="UFE7:UFF7"/>
    <mergeCell ref="UFG7:UFH7"/>
    <mergeCell ref="UFI7:UFJ7"/>
    <mergeCell ref="UEM7:UEN7"/>
    <mergeCell ref="UEO7:UEP7"/>
    <mergeCell ref="UEQ7:UER7"/>
    <mergeCell ref="UES7:UET7"/>
    <mergeCell ref="UEU7:UEV7"/>
    <mergeCell ref="UEW7:UEX7"/>
    <mergeCell ref="UEA7:UEB7"/>
    <mergeCell ref="UEC7:UED7"/>
    <mergeCell ref="UEE7:UEF7"/>
    <mergeCell ref="UEG7:UEH7"/>
    <mergeCell ref="UEI7:UEJ7"/>
    <mergeCell ref="UEK7:UEL7"/>
    <mergeCell ref="UDO7:UDP7"/>
    <mergeCell ref="UDQ7:UDR7"/>
    <mergeCell ref="UDS7:UDT7"/>
    <mergeCell ref="UDU7:UDV7"/>
    <mergeCell ref="UDW7:UDX7"/>
    <mergeCell ref="UDY7:UDZ7"/>
    <mergeCell ref="UDC7:UDD7"/>
    <mergeCell ref="UDE7:UDF7"/>
    <mergeCell ref="UDG7:UDH7"/>
    <mergeCell ref="UDI7:UDJ7"/>
    <mergeCell ref="UDK7:UDL7"/>
    <mergeCell ref="UDM7:UDN7"/>
    <mergeCell ref="UIE7:UIF7"/>
    <mergeCell ref="UIG7:UIH7"/>
    <mergeCell ref="UII7:UIJ7"/>
    <mergeCell ref="UIK7:UIL7"/>
    <mergeCell ref="UIM7:UIN7"/>
    <mergeCell ref="UIO7:UIP7"/>
    <mergeCell ref="UHS7:UHT7"/>
    <mergeCell ref="UHU7:UHV7"/>
    <mergeCell ref="UHW7:UHX7"/>
    <mergeCell ref="UHY7:UHZ7"/>
    <mergeCell ref="UIA7:UIB7"/>
    <mergeCell ref="UIC7:UID7"/>
    <mergeCell ref="UHG7:UHH7"/>
    <mergeCell ref="UHI7:UHJ7"/>
    <mergeCell ref="UHK7:UHL7"/>
    <mergeCell ref="UHM7:UHN7"/>
    <mergeCell ref="UHO7:UHP7"/>
    <mergeCell ref="UHQ7:UHR7"/>
    <mergeCell ref="UGU7:UGV7"/>
    <mergeCell ref="UGW7:UGX7"/>
    <mergeCell ref="UGY7:UGZ7"/>
    <mergeCell ref="UHA7:UHB7"/>
    <mergeCell ref="UHC7:UHD7"/>
    <mergeCell ref="UHE7:UHF7"/>
    <mergeCell ref="UGI7:UGJ7"/>
    <mergeCell ref="UGK7:UGL7"/>
    <mergeCell ref="UGM7:UGN7"/>
    <mergeCell ref="UGO7:UGP7"/>
    <mergeCell ref="UGQ7:UGR7"/>
    <mergeCell ref="UGS7:UGT7"/>
    <mergeCell ref="UFW7:UFX7"/>
    <mergeCell ref="UFY7:UFZ7"/>
    <mergeCell ref="UGA7:UGB7"/>
    <mergeCell ref="UGC7:UGD7"/>
    <mergeCell ref="UGE7:UGF7"/>
    <mergeCell ref="UGG7:UGH7"/>
    <mergeCell ref="UKY7:UKZ7"/>
    <mergeCell ref="ULA7:ULB7"/>
    <mergeCell ref="ULC7:ULD7"/>
    <mergeCell ref="ULE7:ULF7"/>
    <mergeCell ref="ULG7:ULH7"/>
    <mergeCell ref="ULI7:ULJ7"/>
    <mergeCell ref="UKM7:UKN7"/>
    <mergeCell ref="UKO7:UKP7"/>
    <mergeCell ref="UKQ7:UKR7"/>
    <mergeCell ref="UKS7:UKT7"/>
    <mergeCell ref="UKU7:UKV7"/>
    <mergeCell ref="UKW7:UKX7"/>
    <mergeCell ref="UKA7:UKB7"/>
    <mergeCell ref="UKC7:UKD7"/>
    <mergeCell ref="UKE7:UKF7"/>
    <mergeCell ref="UKG7:UKH7"/>
    <mergeCell ref="UKI7:UKJ7"/>
    <mergeCell ref="UKK7:UKL7"/>
    <mergeCell ref="UJO7:UJP7"/>
    <mergeCell ref="UJQ7:UJR7"/>
    <mergeCell ref="UJS7:UJT7"/>
    <mergeCell ref="UJU7:UJV7"/>
    <mergeCell ref="UJW7:UJX7"/>
    <mergeCell ref="UJY7:UJZ7"/>
    <mergeCell ref="UJC7:UJD7"/>
    <mergeCell ref="UJE7:UJF7"/>
    <mergeCell ref="UJG7:UJH7"/>
    <mergeCell ref="UJI7:UJJ7"/>
    <mergeCell ref="UJK7:UJL7"/>
    <mergeCell ref="UJM7:UJN7"/>
    <mergeCell ref="UIQ7:UIR7"/>
    <mergeCell ref="UIS7:UIT7"/>
    <mergeCell ref="UIU7:UIV7"/>
    <mergeCell ref="UIW7:UIX7"/>
    <mergeCell ref="UIY7:UIZ7"/>
    <mergeCell ref="UJA7:UJB7"/>
    <mergeCell ref="UNS7:UNT7"/>
    <mergeCell ref="UNU7:UNV7"/>
    <mergeCell ref="UNW7:UNX7"/>
    <mergeCell ref="UNY7:UNZ7"/>
    <mergeCell ref="UOA7:UOB7"/>
    <mergeCell ref="UOC7:UOD7"/>
    <mergeCell ref="UNG7:UNH7"/>
    <mergeCell ref="UNI7:UNJ7"/>
    <mergeCell ref="UNK7:UNL7"/>
    <mergeCell ref="UNM7:UNN7"/>
    <mergeCell ref="UNO7:UNP7"/>
    <mergeCell ref="UNQ7:UNR7"/>
    <mergeCell ref="UMU7:UMV7"/>
    <mergeCell ref="UMW7:UMX7"/>
    <mergeCell ref="UMY7:UMZ7"/>
    <mergeCell ref="UNA7:UNB7"/>
    <mergeCell ref="UNC7:UND7"/>
    <mergeCell ref="UNE7:UNF7"/>
    <mergeCell ref="UMI7:UMJ7"/>
    <mergeCell ref="UMK7:UML7"/>
    <mergeCell ref="UMM7:UMN7"/>
    <mergeCell ref="UMO7:UMP7"/>
    <mergeCell ref="UMQ7:UMR7"/>
    <mergeCell ref="UMS7:UMT7"/>
    <mergeCell ref="ULW7:ULX7"/>
    <mergeCell ref="ULY7:ULZ7"/>
    <mergeCell ref="UMA7:UMB7"/>
    <mergeCell ref="UMC7:UMD7"/>
    <mergeCell ref="UME7:UMF7"/>
    <mergeCell ref="UMG7:UMH7"/>
    <mergeCell ref="ULK7:ULL7"/>
    <mergeCell ref="ULM7:ULN7"/>
    <mergeCell ref="ULO7:ULP7"/>
    <mergeCell ref="ULQ7:ULR7"/>
    <mergeCell ref="ULS7:ULT7"/>
    <mergeCell ref="ULU7:ULV7"/>
    <mergeCell ref="UQM7:UQN7"/>
    <mergeCell ref="UQO7:UQP7"/>
    <mergeCell ref="UQQ7:UQR7"/>
    <mergeCell ref="UQS7:UQT7"/>
    <mergeCell ref="UQU7:UQV7"/>
    <mergeCell ref="UQW7:UQX7"/>
    <mergeCell ref="UQA7:UQB7"/>
    <mergeCell ref="UQC7:UQD7"/>
    <mergeCell ref="UQE7:UQF7"/>
    <mergeCell ref="UQG7:UQH7"/>
    <mergeCell ref="UQI7:UQJ7"/>
    <mergeCell ref="UQK7:UQL7"/>
    <mergeCell ref="UPO7:UPP7"/>
    <mergeCell ref="UPQ7:UPR7"/>
    <mergeCell ref="UPS7:UPT7"/>
    <mergeCell ref="UPU7:UPV7"/>
    <mergeCell ref="UPW7:UPX7"/>
    <mergeCell ref="UPY7:UPZ7"/>
    <mergeCell ref="UPC7:UPD7"/>
    <mergeCell ref="UPE7:UPF7"/>
    <mergeCell ref="UPG7:UPH7"/>
    <mergeCell ref="UPI7:UPJ7"/>
    <mergeCell ref="UPK7:UPL7"/>
    <mergeCell ref="UPM7:UPN7"/>
    <mergeCell ref="UOQ7:UOR7"/>
    <mergeCell ref="UOS7:UOT7"/>
    <mergeCell ref="UOU7:UOV7"/>
    <mergeCell ref="UOW7:UOX7"/>
    <mergeCell ref="UOY7:UOZ7"/>
    <mergeCell ref="UPA7:UPB7"/>
    <mergeCell ref="UOE7:UOF7"/>
    <mergeCell ref="UOG7:UOH7"/>
    <mergeCell ref="UOI7:UOJ7"/>
    <mergeCell ref="UOK7:UOL7"/>
    <mergeCell ref="UOM7:UON7"/>
    <mergeCell ref="UOO7:UOP7"/>
    <mergeCell ref="UTG7:UTH7"/>
    <mergeCell ref="UTI7:UTJ7"/>
    <mergeCell ref="UTK7:UTL7"/>
    <mergeCell ref="UTM7:UTN7"/>
    <mergeCell ref="UTO7:UTP7"/>
    <mergeCell ref="UTQ7:UTR7"/>
    <mergeCell ref="USU7:USV7"/>
    <mergeCell ref="USW7:USX7"/>
    <mergeCell ref="USY7:USZ7"/>
    <mergeCell ref="UTA7:UTB7"/>
    <mergeCell ref="UTC7:UTD7"/>
    <mergeCell ref="UTE7:UTF7"/>
    <mergeCell ref="USI7:USJ7"/>
    <mergeCell ref="USK7:USL7"/>
    <mergeCell ref="USM7:USN7"/>
    <mergeCell ref="USO7:USP7"/>
    <mergeCell ref="USQ7:USR7"/>
    <mergeCell ref="USS7:UST7"/>
    <mergeCell ref="URW7:URX7"/>
    <mergeCell ref="URY7:URZ7"/>
    <mergeCell ref="USA7:USB7"/>
    <mergeCell ref="USC7:USD7"/>
    <mergeCell ref="USE7:USF7"/>
    <mergeCell ref="USG7:USH7"/>
    <mergeCell ref="URK7:URL7"/>
    <mergeCell ref="URM7:URN7"/>
    <mergeCell ref="URO7:URP7"/>
    <mergeCell ref="URQ7:URR7"/>
    <mergeCell ref="URS7:URT7"/>
    <mergeCell ref="URU7:URV7"/>
    <mergeCell ref="UQY7:UQZ7"/>
    <mergeCell ref="URA7:URB7"/>
    <mergeCell ref="URC7:URD7"/>
    <mergeCell ref="URE7:URF7"/>
    <mergeCell ref="URG7:URH7"/>
    <mergeCell ref="URI7:URJ7"/>
    <mergeCell ref="UWA7:UWB7"/>
    <mergeCell ref="UWC7:UWD7"/>
    <mergeCell ref="UWE7:UWF7"/>
    <mergeCell ref="UWG7:UWH7"/>
    <mergeCell ref="UWI7:UWJ7"/>
    <mergeCell ref="UWK7:UWL7"/>
    <mergeCell ref="UVO7:UVP7"/>
    <mergeCell ref="UVQ7:UVR7"/>
    <mergeCell ref="UVS7:UVT7"/>
    <mergeCell ref="UVU7:UVV7"/>
    <mergeCell ref="UVW7:UVX7"/>
    <mergeCell ref="UVY7:UVZ7"/>
    <mergeCell ref="UVC7:UVD7"/>
    <mergeCell ref="UVE7:UVF7"/>
    <mergeCell ref="UVG7:UVH7"/>
    <mergeCell ref="UVI7:UVJ7"/>
    <mergeCell ref="UVK7:UVL7"/>
    <mergeCell ref="UVM7:UVN7"/>
    <mergeCell ref="UUQ7:UUR7"/>
    <mergeCell ref="UUS7:UUT7"/>
    <mergeCell ref="UUU7:UUV7"/>
    <mergeCell ref="UUW7:UUX7"/>
    <mergeCell ref="UUY7:UUZ7"/>
    <mergeCell ref="UVA7:UVB7"/>
    <mergeCell ref="UUE7:UUF7"/>
    <mergeCell ref="UUG7:UUH7"/>
    <mergeCell ref="UUI7:UUJ7"/>
    <mergeCell ref="UUK7:UUL7"/>
    <mergeCell ref="UUM7:UUN7"/>
    <mergeCell ref="UUO7:UUP7"/>
    <mergeCell ref="UTS7:UTT7"/>
    <mergeCell ref="UTU7:UTV7"/>
    <mergeCell ref="UTW7:UTX7"/>
    <mergeCell ref="UTY7:UTZ7"/>
    <mergeCell ref="UUA7:UUB7"/>
    <mergeCell ref="UUC7:UUD7"/>
    <mergeCell ref="UYU7:UYV7"/>
    <mergeCell ref="UYW7:UYX7"/>
    <mergeCell ref="UYY7:UYZ7"/>
    <mergeCell ref="UZA7:UZB7"/>
    <mergeCell ref="UZC7:UZD7"/>
    <mergeCell ref="UZE7:UZF7"/>
    <mergeCell ref="UYI7:UYJ7"/>
    <mergeCell ref="UYK7:UYL7"/>
    <mergeCell ref="UYM7:UYN7"/>
    <mergeCell ref="UYO7:UYP7"/>
    <mergeCell ref="UYQ7:UYR7"/>
    <mergeCell ref="UYS7:UYT7"/>
    <mergeCell ref="UXW7:UXX7"/>
    <mergeCell ref="UXY7:UXZ7"/>
    <mergeCell ref="UYA7:UYB7"/>
    <mergeCell ref="UYC7:UYD7"/>
    <mergeCell ref="UYE7:UYF7"/>
    <mergeCell ref="UYG7:UYH7"/>
    <mergeCell ref="UXK7:UXL7"/>
    <mergeCell ref="UXM7:UXN7"/>
    <mergeCell ref="UXO7:UXP7"/>
    <mergeCell ref="UXQ7:UXR7"/>
    <mergeCell ref="UXS7:UXT7"/>
    <mergeCell ref="UXU7:UXV7"/>
    <mergeCell ref="UWY7:UWZ7"/>
    <mergeCell ref="UXA7:UXB7"/>
    <mergeCell ref="UXC7:UXD7"/>
    <mergeCell ref="UXE7:UXF7"/>
    <mergeCell ref="UXG7:UXH7"/>
    <mergeCell ref="UXI7:UXJ7"/>
    <mergeCell ref="UWM7:UWN7"/>
    <mergeCell ref="UWO7:UWP7"/>
    <mergeCell ref="UWQ7:UWR7"/>
    <mergeCell ref="UWS7:UWT7"/>
    <mergeCell ref="UWU7:UWV7"/>
    <mergeCell ref="UWW7:UWX7"/>
    <mergeCell ref="VBO7:VBP7"/>
    <mergeCell ref="VBQ7:VBR7"/>
    <mergeCell ref="VBS7:VBT7"/>
    <mergeCell ref="VBU7:VBV7"/>
    <mergeCell ref="VBW7:VBX7"/>
    <mergeCell ref="VBY7:VBZ7"/>
    <mergeCell ref="VBC7:VBD7"/>
    <mergeCell ref="VBE7:VBF7"/>
    <mergeCell ref="VBG7:VBH7"/>
    <mergeCell ref="VBI7:VBJ7"/>
    <mergeCell ref="VBK7:VBL7"/>
    <mergeCell ref="VBM7:VBN7"/>
    <mergeCell ref="VAQ7:VAR7"/>
    <mergeCell ref="VAS7:VAT7"/>
    <mergeCell ref="VAU7:VAV7"/>
    <mergeCell ref="VAW7:VAX7"/>
    <mergeCell ref="VAY7:VAZ7"/>
    <mergeCell ref="VBA7:VBB7"/>
    <mergeCell ref="VAE7:VAF7"/>
    <mergeCell ref="VAG7:VAH7"/>
    <mergeCell ref="VAI7:VAJ7"/>
    <mergeCell ref="VAK7:VAL7"/>
    <mergeCell ref="VAM7:VAN7"/>
    <mergeCell ref="VAO7:VAP7"/>
    <mergeCell ref="UZS7:UZT7"/>
    <mergeCell ref="UZU7:UZV7"/>
    <mergeCell ref="UZW7:UZX7"/>
    <mergeCell ref="UZY7:UZZ7"/>
    <mergeCell ref="VAA7:VAB7"/>
    <mergeCell ref="VAC7:VAD7"/>
    <mergeCell ref="UZG7:UZH7"/>
    <mergeCell ref="UZI7:UZJ7"/>
    <mergeCell ref="UZK7:UZL7"/>
    <mergeCell ref="UZM7:UZN7"/>
    <mergeCell ref="UZO7:UZP7"/>
    <mergeCell ref="UZQ7:UZR7"/>
    <mergeCell ref="VEI7:VEJ7"/>
    <mergeCell ref="VEK7:VEL7"/>
    <mergeCell ref="VEM7:VEN7"/>
    <mergeCell ref="VEO7:VEP7"/>
    <mergeCell ref="VEQ7:VER7"/>
    <mergeCell ref="VES7:VET7"/>
    <mergeCell ref="VDW7:VDX7"/>
    <mergeCell ref="VDY7:VDZ7"/>
    <mergeCell ref="VEA7:VEB7"/>
    <mergeCell ref="VEC7:VED7"/>
    <mergeCell ref="VEE7:VEF7"/>
    <mergeCell ref="VEG7:VEH7"/>
    <mergeCell ref="VDK7:VDL7"/>
    <mergeCell ref="VDM7:VDN7"/>
    <mergeCell ref="VDO7:VDP7"/>
    <mergeCell ref="VDQ7:VDR7"/>
    <mergeCell ref="VDS7:VDT7"/>
    <mergeCell ref="VDU7:VDV7"/>
    <mergeCell ref="VCY7:VCZ7"/>
    <mergeCell ref="VDA7:VDB7"/>
    <mergeCell ref="VDC7:VDD7"/>
    <mergeCell ref="VDE7:VDF7"/>
    <mergeCell ref="VDG7:VDH7"/>
    <mergeCell ref="VDI7:VDJ7"/>
    <mergeCell ref="VCM7:VCN7"/>
    <mergeCell ref="VCO7:VCP7"/>
    <mergeCell ref="VCQ7:VCR7"/>
    <mergeCell ref="VCS7:VCT7"/>
    <mergeCell ref="VCU7:VCV7"/>
    <mergeCell ref="VCW7:VCX7"/>
    <mergeCell ref="VCA7:VCB7"/>
    <mergeCell ref="VCC7:VCD7"/>
    <mergeCell ref="VCE7:VCF7"/>
    <mergeCell ref="VCG7:VCH7"/>
    <mergeCell ref="VCI7:VCJ7"/>
    <mergeCell ref="VCK7:VCL7"/>
    <mergeCell ref="VHC7:VHD7"/>
    <mergeCell ref="VHE7:VHF7"/>
    <mergeCell ref="VHG7:VHH7"/>
    <mergeCell ref="VHI7:VHJ7"/>
    <mergeCell ref="VHK7:VHL7"/>
    <mergeCell ref="VHM7:VHN7"/>
    <mergeCell ref="VGQ7:VGR7"/>
    <mergeCell ref="VGS7:VGT7"/>
    <mergeCell ref="VGU7:VGV7"/>
    <mergeCell ref="VGW7:VGX7"/>
    <mergeCell ref="VGY7:VGZ7"/>
    <mergeCell ref="VHA7:VHB7"/>
    <mergeCell ref="VGE7:VGF7"/>
    <mergeCell ref="VGG7:VGH7"/>
    <mergeCell ref="VGI7:VGJ7"/>
    <mergeCell ref="VGK7:VGL7"/>
    <mergeCell ref="VGM7:VGN7"/>
    <mergeCell ref="VGO7:VGP7"/>
    <mergeCell ref="VFS7:VFT7"/>
    <mergeCell ref="VFU7:VFV7"/>
    <mergeCell ref="VFW7:VFX7"/>
    <mergeCell ref="VFY7:VFZ7"/>
    <mergeCell ref="VGA7:VGB7"/>
    <mergeCell ref="VGC7:VGD7"/>
    <mergeCell ref="VFG7:VFH7"/>
    <mergeCell ref="VFI7:VFJ7"/>
    <mergeCell ref="VFK7:VFL7"/>
    <mergeCell ref="VFM7:VFN7"/>
    <mergeCell ref="VFO7:VFP7"/>
    <mergeCell ref="VFQ7:VFR7"/>
    <mergeCell ref="VEU7:VEV7"/>
    <mergeCell ref="VEW7:VEX7"/>
    <mergeCell ref="VEY7:VEZ7"/>
    <mergeCell ref="VFA7:VFB7"/>
    <mergeCell ref="VFC7:VFD7"/>
    <mergeCell ref="VFE7:VFF7"/>
    <mergeCell ref="VJW7:VJX7"/>
    <mergeCell ref="VJY7:VJZ7"/>
    <mergeCell ref="VKA7:VKB7"/>
    <mergeCell ref="VKC7:VKD7"/>
    <mergeCell ref="VKE7:VKF7"/>
    <mergeCell ref="VKG7:VKH7"/>
    <mergeCell ref="VJK7:VJL7"/>
    <mergeCell ref="VJM7:VJN7"/>
    <mergeCell ref="VJO7:VJP7"/>
    <mergeCell ref="VJQ7:VJR7"/>
    <mergeCell ref="VJS7:VJT7"/>
    <mergeCell ref="VJU7:VJV7"/>
    <mergeCell ref="VIY7:VIZ7"/>
    <mergeCell ref="VJA7:VJB7"/>
    <mergeCell ref="VJC7:VJD7"/>
    <mergeCell ref="VJE7:VJF7"/>
    <mergeCell ref="VJG7:VJH7"/>
    <mergeCell ref="VJI7:VJJ7"/>
    <mergeCell ref="VIM7:VIN7"/>
    <mergeCell ref="VIO7:VIP7"/>
    <mergeCell ref="VIQ7:VIR7"/>
    <mergeCell ref="VIS7:VIT7"/>
    <mergeCell ref="VIU7:VIV7"/>
    <mergeCell ref="VIW7:VIX7"/>
    <mergeCell ref="VIA7:VIB7"/>
    <mergeCell ref="VIC7:VID7"/>
    <mergeCell ref="VIE7:VIF7"/>
    <mergeCell ref="VIG7:VIH7"/>
    <mergeCell ref="VII7:VIJ7"/>
    <mergeCell ref="VIK7:VIL7"/>
    <mergeCell ref="VHO7:VHP7"/>
    <mergeCell ref="VHQ7:VHR7"/>
    <mergeCell ref="VHS7:VHT7"/>
    <mergeCell ref="VHU7:VHV7"/>
    <mergeCell ref="VHW7:VHX7"/>
    <mergeCell ref="VHY7:VHZ7"/>
    <mergeCell ref="VMQ7:VMR7"/>
    <mergeCell ref="VMS7:VMT7"/>
    <mergeCell ref="VMU7:VMV7"/>
    <mergeCell ref="VMW7:VMX7"/>
    <mergeCell ref="VMY7:VMZ7"/>
    <mergeCell ref="VNA7:VNB7"/>
    <mergeCell ref="VME7:VMF7"/>
    <mergeCell ref="VMG7:VMH7"/>
    <mergeCell ref="VMI7:VMJ7"/>
    <mergeCell ref="VMK7:VML7"/>
    <mergeCell ref="VMM7:VMN7"/>
    <mergeCell ref="VMO7:VMP7"/>
    <mergeCell ref="VLS7:VLT7"/>
    <mergeCell ref="VLU7:VLV7"/>
    <mergeCell ref="VLW7:VLX7"/>
    <mergeCell ref="VLY7:VLZ7"/>
    <mergeCell ref="VMA7:VMB7"/>
    <mergeCell ref="VMC7:VMD7"/>
    <mergeCell ref="VLG7:VLH7"/>
    <mergeCell ref="VLI7:VLJ7"/>
    <mergeCell ref="VLK7:VLL7"/>
    <mergeCell ref="VLM7:VLN7"/>
    <mergeCell ref="VLO7:VLP7"/>
    <mergeCell ref="VLQ7:VLR7"/>
    <mergeCell ref="VKU7:VKV7"/>
    <mergeCell ref="VKW7:VKX7"/>
    <mergeCell ref="VKY7:VKZ7"/>
    <mergeCell ref="VLA7:VLB7"/>
    <mergeCell ref="VLC7:VLD7"/>
    <mergeCell ref="VLE7:VLF7"/>
    <mergeCell ref="VKI7:VKJ7"/>
    <mergeCell ref="VKK7:VKL7"/>
    <mergeCell ref="VKM7:VKN7"/>
    <mergeCell ref="VKO7:VKP7"/>
    <mergeCell ref="VKQ7:VKR7"/>
    <mergeCell ref="VKS7:VKT7"/>
    <mergeCell ref="VPK7:VPL7"/>
    <mergeCell ref="VPM7:VPN7"/>
    <mergeCell ref="VPO7:VPP7"/>
    <mergeCell ref="VPQ7:VPR7"/>
    <mergeCell ref="VPS7:VPT7"/>
    <mergeCell ref="VPU7:VPV7"/>
    <mergeCell ref="VOY7:VOZ7"/>
    <mergeCell ref="VPA7:VPB7"/>
    <mergeCell ref="VPC7:VPD7"/>
    <mergeCell ref="VPE7:VPF7"/>
    <mergeCell ref="VPG7:VPH7"/>
    <mergeCell ref="VPI7:VPJ7"/>
    <mergeCell ref="VOM7:VON7"/>
    <mergeCell ref="VOO7:VOP7"/>
    <mergeCell ref="VOQ7:VOR7"/>
    <mergeCell ref="VOS7:VOT7"/>
    <mergeCell ref="VOU7:VOV7"/>
    <mergeCell ref="VOW7:VOX7"/>
    <mergeCell ref="VOA7:VOB7"/>
    <mergeCell ref="VOC7:VOD7"/>
    <mergeCell ref="VOE7:VOF7"/>
    <mergeCell ref="VOG7:VOH7"/>
    <mergeCell ref="VOI7:VOJ7"/>
    <mergeCell ref="VOK7:VOL7"/>
    <mergeCell ref="VNO7:VNP7"/>
    <mergeCell ref="VNQ7:VNR7"/>
    <mergeCell ref="VNS7:VNT7"/>
    <mergeCell ref="VNU7:VNV7"/>
    <mergeCell ref="VNW7:VNX7"/>
    <mergeCell ref="VNY7:VNZ7"/>
    <mergeCell ref="VNC7:VND7"/>
    <mergeCell ref="VNE7:VNF7"/>
    <mergeCell ref="VNG7:VNH7"/>
    <mergeCell ref="VNI7:VNJ7"/>
    <mergeCell ref="VNK7:VNL7"/>
    <mergeCell ref="VNM7:VNN7"/>
    <mergeCell ref="VSE7:VSF7"/>
    <mergeCell ref="VSG7:VSH7"/>
    <mergeCell ref="VSI7:VSJ7"/>
    <mergeCell ref="VSK7:VSL7"/>
    <mergeCell ref="VSM7:VSN7"/>
    <mergeCell ref="VSO7:VSP7"/>
    <mergeCell ref="VRS7:VRT7"/>
    <mergeCell ref="VRU7:VRV7"/>
    <mergeCell ref="VRW7:VRX7"/>
    <mergeCell ref="VRY7:VRZ7"/>
    <mergeCell ref="VSA7:VSB7"/>
    <mergeCell ref="VSC7:VSD7"/>
    <mergeCell ref="VRG7:VRH7"/>
    <mergeCell ref="VRI7:VRJ7"/>
    <mergeCell ref="VRK7:VRL7"/>
    <mergeCell ref="VRM7:VRN7"/>
    <mergeCell ref="VRO7:VRP7"/>
    <mergeCell ref="VRQ7:VRR7"/>
    <mergeCell ref="VQU7:VQV7"/>
    <mergeCell ref="VQW7:VQX7"/>
    <mergeCell ref="VQY7:VQZ7"/>
    <mergeCell ref="VRA7:VRB7"/>
    <mergeCell ref="VRC7:VRD7"/>
    <mergeCell ref="VRE7:VRF7"/>
    <mergeCell ref="VQI7:VQJ7"/>
    <mergeCell ref="VQK7:VQL7"/>
    <mergeCell ref="VQM7:VQN7"/>
    <mergeCell ref="VQO7:VQP7"/>
    <mergeCell ref="VQQ7:VQR7"/>
    <mergeCell ref="VQS7:VQT7"/>
    <mergeCell ref="VPW7:VPX7"/>
    <mergeCell ref="VPY7:VPZ7"/>
    <mergeCell ref="VQA7:VQB7"/>
    <mergeCell ref="VQC7:VQD7"/>
    <mergeCell ref="VQE7:VQF7"/>
    <mergeCell ref="VQG7:VQH7"/>
    <mergeCell ref="VUY7:VUZ7"/>
    <mergeCell ref="VVA7:VVB7"/>
    <mergeCell ref="VVC7:VVD7"/>
    <mergeCell ref="VVE7:VVF7"/>
    <mergeCell ref="VVG7:VVH7"/>
    <mergeCell ref="VVI7:VVJ7"/>
    <mergeCell ref="VUM7:VUN7"/>
    <mergeCell ref="VUO7:VUP7"/>
    <mergeCell ref="VUQ7:VUR7"/>
    <mergeCell ref="VUS7:VUT7"/>
    <mergeCell ref="VUU7:VUV7"/>
    <mergeCell ref="VUW7:VUX7"/>
    <mergeCell ref="VUA7:VUB7"/>
    <mergeCell ref="VUC7:VUD7"/>
    <mergeCell ref="VUE7:VUF7"/>
    <mergeCell ref="VUG7:VUH7"/>
    <mergeCell ref="VUI7:VUJ7"/>
    <mergeCell ref="VUK7:VUL7"/>
    <mergeCell ref="VTO7:VTP7"/>
    <mergeCell ref="VTQ7:VTR7"/>
    <mergeCell ref="VTS7:VTT7"/>
    <mergeCell ref="VTU7:VTV7"/>
    <mergeCell ref="VTW7:VTX7"/>
    <mergeCell ref="VTY7:VTZ7"/>
    <mergeCell ref="VTC7:VTD7"/>
    <mergeCell ref="VTE7:VTF7"/>
    <mergeCell ref="VTG7:VTH7"/>
    <mergeCell ref="VTI7:VTJ7"/>
    <mergeCell ref="VTK7:VTL7"/>
    <mergeCell ref="VTM7:VTN7"/>
    <mergeCell ref="VSQ7:VSR7"/>
    <mergeCell ref="VSS7:VST7"/>
    <mergeCell ref="VSU7:VSV7"/>
    <mergeCell ref="VSW7:VSX7"/>
    <mergeCell ref="VSY7:VSZ7"/>
    <mergeCell ref="VTA7:VTB7"/>
    <mergeCell ref="VXS7:VXT7"/>
    <mergeCell ref="VXU7:VXV7"/>
    <mergeCell ref="VXW7:VXX7"/>
    <mergeCell ref="VXY7:VXZ7"/>
    <mergeCell ref="VYA7:VYB7"/>
    <mergeCell ref="VYC7:VYD7"/>
    <mergeCell ref="VXG7:VXH7"/>
    <mergeCell ref="VXI7:VXJ7"/>
    <mergeCell ref="VXK7:VXL7"/>
    <mergeCell ref="VXM7:VXN7"/>
    <mergeCell ref="VXO7:VXP7"/>
    <mergeCell ref="VXQ7:VXR7"/>
    <mergeCell ref="VWU7:VWV7"/>
    <mergeCell ref="VWW7:VWX7"/>
    <mergeCell ref="VWY7:VWZ7"/>
    <mergeCell ref="VXA7:VXB7"/>
    <mergeCell ref="VXC7:VXD7"/>
    <mergeCell ref="VXE7:VXF7"/>
    <mergeCell ref="VWI7:VWJ7"/>
    <mergeCell ref="VWK7:VWL7"/>
    <mergeCell ref="VWM7:VWN7"/>
    <mergeCell ref="VWO7:VWP7"/>
    <mergeCell ref="VWQ7:VWR7"/>
    <mergeCell ref="VWS7:VWT7"/>
    <mergeCell ref="VVW7:VVX7"/>
    <mergeCell ref="VVY7:VVZ7"/>
    <mergeCell ref="VWA7:VWB7"/>
    <mergeCell ref="VWC7:VWD7"/>
    <mergeCell ref="VWE7:VWF7"/>
    <mergeCell ref="VWG7:VWH7"/>
    <mergeCell ref="VVK7:VVL7"/>
    <mergeCell ref="VVM7:VVN7"/>
    <mergeCell ref="VVO7:VVP7"/>
    <mergeCell ref="VVQ7:VVR7"/>
    <mergeCell ref="VVS7:VVT7"/>
    <mergeCell ref="VVU7:VVV7"/>
    <mergeCell ref="WAM7:WAN7"/>
    <mergeCell ref="WAO7:WAP7"/>
    <mergeCell ref="WAQ7:WAR7"/>
    <mergeCell ref="WAS7:WAT7"/>
    <mergeCell ref="WAU7:WAV7"/>
    <mergeCell ref="WAW7:WAX7"/>
    <mergeCell ref="WAA7:WAB7"/>
    <mergeCell ref="WAC7:WAD7"/>
    <mergeCell ref="WAE7:WAF7"/>
    <mergeCell ref="WAG7:WAH7"/>
    <mergeCell ref="WAI7:WAJ7"/>
    <mergeCell ref="WAK7:WAL7"/>
    <mergeCell ref="VZO7:VZP7"/>
    <mergeCell ref="VZQ7:VZR7"/>
    <mergeCell ref="VZS7:VZT7"/>
    <mergeCell ref="VZU7:VZV7"/>
    <mergeCell ref="VZW7:VZX7"/>
    <mergeCell ref="VZY7:VZZ7"/>
    <mergeCell ref="VZC7:VZD7"/>
    <mergeCell ref="VZE7:VZF7"/>
    <mergeCell ref="VZG7:VZH7"/>
    <mergeCell ref="VZI7:VZJ7"/>
    <mergeCell ref="VZK7:VZL7"/>
    <mergeCell ref="VZM7:VZN7"/>
    <mergeCell ref="VYQ7:VYR7"/>
    <mergeCell ref="VYS7:VYT7"/>
    <mergeCell ref="VYU7:VYV7"/>
    <mergeCell ref="VYW7:VYX7"/>
    <mergeCell ref="VYY7:VYZ7"/>
    <mergeCell ref="VZA7:VZB7"/>
    <mergeCell ref="VYE7:VYF7"/>
    <mergeCell ref="VYG7:VYH7"/>
    <mergeCell ref="VYI7:VYJ7"/>
    <mergeCell ref="VYK7:VYL7"/>
    <mergeCell ref="VYM7:VYN7"/>
    <mergeCell ref="VYO7:VYP7"/>
    <mergeCell ref="WDG7:WDH7"/>
    <mergeCell ref="WDI7:WDJ7"/>
    <mergeCell ref="WDK7:WDL7"/>
    <mergeCell ref="WDM7:WDN7"/>
    <mergeCell ref="WDO7:WDP7"/>
    <mergeCell ref="WDQ7:WDR7"/>
    <mergeCell ref="WCU7:WCV7"/>
    <mergeCell ref="WCW7:WCX7"/>
    <mergeCell ref="WCY7:WCZ7"/>
    <mergeCell ref="WDA7:WDB7"/>
    <mergeCell ref="WDC7:WDD7"/>
    <mergeCell ref="WDE7:WDF7"/>
    <mergeCell ref="WCI7:WCJ7"/>
    <mergeCell ref="WCK7:WCL7"/>
    <mergeCell ref="WCM7:WCN7"/>
    <mergeCell ref="WCO7:WCP7"/>
    <mergeCell ref="WCQ7:WCR7"/>
    <mergeCell ref="WCS7:WCT7"/>
    <mergeCell ref="WBW7:WBX7"/>
    <mergeCell ref="WBY7:WBZ7"/>
    <mergeCell ref="WCA7:WCB7"/>
    <mergeCell ref="WCC7:WCD7"/>
    <mergeCell ref="WCE7:WCF7"/>
    <mergeCell ref="WCG7:WCH7"/>
    <mergeCell ref="WBK7:WBL7"/>
    <mergeCell ref="WBM7:WBN7"/>
    <mergeCell ref="WBO7:WBP7"/>
    <mergeCell ref="WBQ7:WBR7"/>
    <mergeCell ref="WBS7:WBT7"/>
    <mergeCell ref="WBU7:WBV7"/>
    <mergeCell ref="WAY7:WAZ7"/>
    <mergeCell ref="WBA7:WBB7"/>
    <mergeCell ref="WBC7:WBD7"/>
    <mergeCell ref="WBE7:WBF7"/>
    <mergeCell ref="WBG7:WBH7"/>
    <mergeCell ref="WBI7:WBJ7"/>
    <mergeCell ref="WGA7:WGB7"/>
    <mergeCell ref="WGC7:WGD7"/>
    <mergeCell ref="WGE7:WGF7"/>
    <mergeCell ref="WGG7:WGH7"/>
    <mergeCell ref="WGI7:WGJ7"/>
    <mergeCell ref="WGK7:WGL7"/>
    <mergeCell ref="WFO7:WFP7"/>
    <mergeCell ref="WFQ7:WFR7"/>
    <mergeCell ref="WFS7:WFT7"/>
    <mergeCell ref="WFU7:WFV7"/>
    <mergeCell ref="WFW7:WFX7"/>
    <mergeCell ref="WFY7:WFZ7"/>
    <mergeCell ref="WFC7:WFD7"/>
    <mergeCell ref="WFE7:WFF7"/>
    <mergeCell ref="WFG7:WFH7"/>
    <mergeCell ref="WFI7:WFJ7"/>
    <mergeCell ref="WFK7:WFL7"/>
    <mergeCell ref="WFM7:WFN7"/>
    <mergeCell ref="WEQ7:WER7"/>
    <mergeCell ref="WES7:WET7"/>
    <mergeCell ref="WEU7:WEV7"/>
    <mergeCell ref="WEW7:WEX7"/>
    <mergeCell ref="WEY7:WEZ7"/>
    <mergeCell ref="WFA7:WFB7"/>
    <mergeCell ref="WEE7:WEF7"/>
    <mergeCell ref="WEG7:WEH7"/>
    <mergeCell ref="WEI7:WEJ7"/>
    <mergeCell ref="WEK7:WEL7"/>
    <mergeCell ref="WEM7:WEN7"/>
    <mergeCell ref="WEO7:WEP7"/>
    <mergeCell ref="WDS7:WDT7"/>
    <mergeCell ref="WDU7:WDV7"/>
    <mergeCell ref="WDW7:WDX7"/>
    <mergeCell ref="WDY7:WDZ7"/>
    <mergeCell ref="WEA7:WEB7"/>
    <mergeCell ref="WEC7:WED7"/>
    <mergeCell ref="WIU7:WIV7"/>
    <mergeCell ref="WIW7:WIX7"/>
    <mergeCell ref="WIY7:WIZ7"/>
    <mergeCell ref="WJA7:WJB7"/>
    <mergeCell ref="WJC7:WJD7"/>
    <mergeCell ref="WJE7:WJF7"/>
    <mergeCell ref="WII7:WIJ7"/>
    <mergeCell ref="WIK7:WIL7"/>
    <mergeCell ref="WIM7:WIN7"/>
    <mergeCell ref="WIO7:WIP7"/>
    <mergeCell ref="WIQ7:WIR7"/>
    <mergeCell ref="WIS7:WIT7"/>
    <mergeCell ref="WHW7:WHX7"/>
    <mergeCell ref="WHY7:WHZ7"/>
    <mergeCell ref="WIA7:WIB7"/>
    <mergeCell ref="WIC7:WID7"/>
    <mergeCell ref="WIE7:WIF7"/>
    <mergeCell ref="WIG7:WIH7"/>
    <mergeCell ref="WHK7:WHL7"/>
    <mergeCell ref="WHM7:WHN7"/>
    <mergeCell ref="WHO7:WHP7"/>
    <mergeCell ref="WHQ7:WHR7"/>
    <mergeCell ref="WHS7:WHT7"/>
    <mergeCell ref="WHU7:WHV7"/>
    <mergeCell ref="WGY7:WGZ7"/>
    <mergeCell ref="WHA7:WHB7"/>
    <mergeCell ref="WHC7:WHD7"/>
    <mergeCell ref="WHE7:WHF7"/>
    <mergeCell ref="WHG7:WHH7"/>
    <mergeCell ref="WHI7:WHJ7"/>
    <mergeCell ref="WGM7:WGN7"/>
    <mergeCell ref="WGO7:WGP7"/>
    <mergeCell ref="WGQ7:WGR7"/>
    <mergeCell ref="WGS7:WGT7"/>
    <mergeCell ref="WGU7:WGV7"/>
    <mergeCell ref="WGW7:WGX7"/>
    <mergeCell ref="WLO7:WLP7"/>
    <mergeCell ref="WLQ7:WLR7"/>
    <mergeCell ref="WLS7:WLT7"/>
    <mergeCell ref="WLU7:WLV7"/>
    <mergeCell ref="WLW7:WLX7"/>
    <mergeCell ref="WLY7:WLZ7"/>
    <mergeCell ref="WLC7:WLD7"/>
    <mergeCell ref="WLE7:WLF7"/>
    <mergeCell ref="WLG7:WLH7"/>
    <mergeCell ref="WLI7:WLJ7"/>
    <mergeCell ref="WLK7:WLL7"/>
    <mergeCell ref="WLM7:WLN7"/>
    <mergeCell ref="WKQ7:WKR7"/>
    <mergeCell ref="WKS7:WKT7"/>
    <mergeCell ref="WKU7:WKV7"/>
    <mergeCell ref="WKW7:WKX7"/>
    <mergeCell ref="WKY7:WKZ7"/>
    <mergeCell ref="WLA7:WLB7"/>
    <mergeCell ref="WKE7:WKF7"/>
    <mergeCell ref="WKG7:WKH7"/>
    <mergeCell ref="WKI7:WKJ7"/>
    <mergeCell ref="WKK7:WKL7"/>
    <mergeCell ref="WKM7:WKN7"/>
    <mergeCell ref="WKO7:WKP7"/>
    <mergeCell ref="WJS7:WJT7"/>
    <mergeCell ref="WJU7:WJV7"/>
    <mergeCell ref="WJW7:WJX7"/>
    <mergeCell ref="WJY7:WJZ7"/>
    <mergeCell ref="WKA7:WKB7"/>
    <mergeCell ref="WKC7:WKD7"/>
    <mergeCell ref="WJG7:WJH7"/>
    <mergeCell ref="WJI7:WJJ7"/>
    <mergeCell ref="WJK7:WJL7"/>
    <mergeCell ref="WJM7:WJN7"/>
    <mergeCell ref="WJO7:WJP7"/>
    <mergeCell ref="WJQ7:WJR7"/>
    <mergeCell ref="WOI7:WOJ7"/>
    <mergeCell ref="WOK7:WOL7"/>
    <mergeCell ref="WOM7:WON7"/>
    <mergeCell ref="WOO7:WOP7"/>
    <mergeCell ref="WOQ7:WOR7"/>
    <mergeCell ref="WOS7:WOT7"/>
    <mergeCell ref="WNW7:WNX7"/>
    <mergeCell ref="WNY7:WNZ7"/>
    <mergeCell ref="WOA7:WOB7"/>
    <mergeCell ref="WOC7:WOD7"/>
    <mergeCell ref="WOE7:WOF7"/>
    <mergeCell ref="WOG7:WOH7"/>
    <mergeCell ref="WNK7:WNL7"/>
    <mergeCell ref="WNM7:WNN7"/>
    <mergeCell ref="WNO7:WNP7"/>
    <mergeCell ref="WNQ7:WNR7"/>
    <mergeCell ref="WNS7:WNT7"/>
    <mergeCell ref="WNU7:WNV7"/>
    <mergeCell ref="WMY7:WMZ7"/>
    <mergeCell ref="WNA7:WNB7"/>
    <mergeCell ref="WNC7:WND7"/>
    <mergeCell ref="WNE7:WNF7"/>
    <mergeCell ref="WNG7:WNH7"/>
    <mergeCell ref="WNI7:WNJ7"/>
    <mergeCell ref="WMM7:WMN7"/>
    <mergeCell ref="WMO7:WMP7"/>
    <mergeCell ref="WMQ7:WMR7"/>
    <mergeCell ref="WMS7:WMT7"/>
    <mergeCell ref="WMU7:WMV7"/>
    <mergeCell ref="WMW7:WMX7"/>
    <mergeCell ref="WMA7:WMB7"/>
    <mergeCell ref="WMC7:WMD7"/>
    <mergeCell ref="WME7:WMF7"/>
    <mergeCell ref="WMG7:WMH7"/>
    <mergeCell ref="WMI7:WMJ7"/>
    <mergeCell ref="WMK7:WML7"/>
    <mergeCell ref="WRC7:WRD7"/>
    <mergeCell ref="WRE7:WRF7"/>
    <mergeCell ref="WRG7:WRH7"/>
    <mergeCell ref="WRI7:WRJ7"/>
    <mergeCell ref="WRK7:WRL7"/>
    <mergeCell ref="WRM7:WRN7"/>
    <mergeCell ref="WQQ7:WQR7"/>
    <mergeCell ref="WQS7:WQT7"/>
    <mergeCell ref="WQU7:WQV7"/>
    <mergeCell ref="WQW7:WQX7"/>
    <mergeCell ref="WQY7:WQZ7"/>
    <mergeCell ref="WRA7:WRB7"/>
    <mergeCell ref="WQE7:WQF7"/>
    <mergeCell ref="WQG7:WQH7"/>
    <mergeCell ref="WQI7:WQJ7"/>
    <mergeCell ref="WQK7:WQL7"/>
    <mergeCell ref="WQM7:WQN7"/>
    <mergeCell ref="WQO7:WQP7"/>
    <mergeCell ref="WPS7:WPT7"/>
    <mergeCell ref="WPU7:WPV7"/>
    <mergeCell ref="WPW7:WPX7"/>
    <mergeCell ref="WPY7:WPZ7"/>
    <mergeCell ref="WQA7:WQB7"/>
    <mergeCell ref="WQC7:WQD7"/>
    <mergeCell ref="WPG7:WPH7"/>
    <mergeCell ref="WPI7:WPJ7"/>
    <mergeCell ref="WPK7:WPL7"/>
    <mergeCell ref="WPM7:WPN7"/>
    <mergeCell ref="WPO7:WPP7"/>
    <mergeCell ref="WPQ7:WPR7"/>
    <mergeCell ref="WOU7:WOV7"/>
    <mergeCell ref="WOW7:WOX7"/>
    <mergeCell ref="WOY7:WOZ7"/>
    <mergeCell ref="WPA7:WPB7"/>
    <mergeCell ref="WPC7:WPD7"/>
    <mergeCell ref="WPE7:WPF7"/>
    <mergeCell ref="WTW7:WTX7"/>
    <mergeCell ref="WTY7:WTZ7"/>
    <mergeCell ref="WUA7:WUB7"/>
    <mergeCell ref="WUC7:WUD7"/>
    <mergeCell ref="WUE7:WUF7"/>
    <mergeCell ref="WUG7:WUH7"/>
    <mergeCell ref="WTK7:WTL7"/>
    <mergeCell ref="WTM7:WTN7"/>
    <mergeCell ref="WTO7:WTP7"/>
    <mergeCell ref="WTQ7:WTR7"/>
    <mergeCell ref="WTS7:WTT7"/>
    <mergeCell ref="WTU7:WTV7"/>
    <mergeCell ref="WSY7:WSZ7"/>
    <mergeCell ref="WTA7:WTB7"/>
    <mergeCell ref="WTC7:WTD7"/>
    <mergeCell ref="WTE7:WTF7"/>
    <mergeCell ref="WTG7:WTH7"/>
    <mergeCell ref="WTI7:WTJ7"/>
    <mergeCell ref="WSM7:WSN7"/>
    <mergeCell ref="WSO7:WSP7"/>
    <mergeCell ref="WSQ7:WSR7"/>
    <mergeCell ref="WSS7:WST7"/>
    <mergeCell ref="WSU7:WSV7"/>
    <mergeCell ref="WSW7:WSX7"/>
    <mergeCell ref="WSA7:WSB7"/>
    <mergeCell ref="WSC7:WSD7"/>
    <mergeCell ref="WSE7:WSF7"/>
    <mergeCell ref="WSG7:WSH7"/>
    <mergeCell ref="WSI7:WSJ7"/>
    <mergeCell ref="WSK7:WSL7"/>
    <mergeCell ref="WRO7:WRP7"/>
    <mergeCell ref="WRQ7:WRR7"/>
    <mergeCell ref="WRS7:WRT7"/>
    <mergeCell ref="WRU7:WRV7"/>
    <mergeCell ref="WRW7:WRX7"/>
    <mergeCell ref="WRY7:WRZ7"/>
    <mergeCell ref="WWQ7:WWR7"/>
    <mergeCell ref="WWS7:WWT7"/>
    <mergeCell ref="WWU7:WWV7"/>
    <mergeCell ref="WWW7:WWX7"/>
    <mergeCell ref="WWY7:WWZ7"/>
    <mergeCell ref="WXA7:WXB7"/>
    <mergeCell ref="WWE7:WWF7"/>
    <mergeCell ref="WWG7:WWH7"/>
    <mergeCell ref="WWI7:WWJ7"/>
    <mergeCell ref="WWK7:WWL7"/>
    <mergeCell ref="WWM7:WWN7"/>
    <mergeCell ref="WWO7:WWP7"/>
    <mergeCell ref="WVS7:WVT7"/>
    <mergeCell ref="WVU7:WVV7"/>
    <mergeCell ref="WVW7:WVX7"/>
    <mergeCell ref="WVY7:WVZ7"/>
    <mergeCell ref="WWA7:WWB7"/>
    <mergeCell ref="WWC7:WWD7"/>
    <mergeCell ref="WVG7:WVH7"/>
    <mergeCell ref="WVI7:WVJ7"/>
    <mergeCell ref="WVK7:WVL7"/>
    <mergeCell ref="WVM7:WVN7"/>
    <mergeCell ref="WVO7:WVP7"/>
    <mergeCell ref="WVQ7:WVR7"/>
    <mergeCell ref="WUU7:WUV7"/>
    <mergeCell ref="WUW7:WUX7"/>
    <mergeCell ref="WUY7:WUZ7"/>
    <mergeCell ref="WVA7:WVB7"/>
    <mergeCell ref="WVC7:WVD7"/>
    <mergeCell ref="WVE7:WVF7"/>
    <mergeCell ref="WUI7:WUJ7"/>
    <mergeCell ref="WUK7:WUL7"/>
    <mergeCell ref="WUM7:WUN7"/>
    <mergeCell ref="WUO7:WUP7"/>
    <mergeCell ref="WUQ7:WUR7"/>
    <mergeCell ref="WUS7:WUT7"/>
    <mergeCell ref="WZK7:WZL7"/>
    <mergeCell ref="WZM7:WZN7"/>
    <mergeCell ref="WZO7:WZP7"/>
    <mergeCell ref="WZQ7:WZR7"/>
    <mergeCell ref="WZS7:WZT7"/>
    <mergeCell ref="WZU7:WZV7"/>
    <mergeCell ref="WYY7:WYZ7"/>
    <mergeCell ref="WZA7:WZB7"/>
    <mergeCell ref="WZC7:WZD7"/>
    <mergeCell ref="WZE7:WZF7"/>
    <mergeCell ref="WZG7:WZH7"/>
    <mergeCell ref="WZI7:WZJ7"/>
    <mergeCell ref="WYM7:WYN7"/>
    <mergeCell ref="WYO7:WYP7"/>
    <mergeCell ref="WYQ7:WYR7"/>
    <mergeCell ref="WYS7:WYT7"/>
    <mergeCell ref="WYU7:WYV7"/>
    <mergeCell ref="WYW7:WYX7"/>
    <mergeCell ref="WYA7:WYB7"/>
    <mergeCell ref="WYC7:WYD7"/>
    <mergeCell ref="WYE7:WYF7"/>
    <mergeCell ref="WYG7:WYH7"/>
    <mergeCell ref="WYI7:WYJ7"/>
    <mergeCell ref="WYK7:WYL7"/>
    <mergeCell ref="WXO7:WXP7"/>
    <mergeCell ref="WXQ7:WXR7"/>
    <mergeCell ref="WXS7:WXT7"/>
    <mergeCell ref="WXU7:WXV7"/>
    <mergeCell ref="WXW7:WXX7"/>
    <mergeCell ref="WXY7:WXZ7"/>
    <mergeCell ref="WXC7:WXD7"/>
    <mergeCell ref="WXE7:WXF7"/>
    <mergeCell ref="WXG7:WXH7"/>
    <mergeCell ref="WXI7:WXJ7"/>
    <mergeCell ref="WXK7:WXL7"/>
    <mergeCell ref="WXM7:WXN7"/>
    <mergeCell ref="XCE7:XCF7"/>
    <mergeCell ref="XCG7:XCH7"/>
    <mergeCell ref="XCI7:XCJ7"/>
    <mergeCell ref="XCK7:XCL7"/>
    <mergeCell ref="XCM7:XCN7"/>
    <mergeCell ref="XCO7:XCP7"/>
    <mergeCell ref="XBS7:XBT7"/>
    <mergeCell ref="XBU7:XBV7"/>
    <mergeCell ref="XBW7:XBX7"/>
    <mergeCell ref="XBY7:XBZ7"/>
    <mergeCell ref="XCA7:XCB7"/>
    <mergeCell ref="XCC7:XCD7"/>
    <mergeCell ref="XBG7:XBH7"/>
    <mergeCell ref="XBI7:XBJ7"/>
    <mergeCell ref="XBK7:XBL7"/>
    <mergeCell ref="XBM7:XBN7"/>
    <mergeCell ref="XBO7:XBP7"/>
    <mergeCell ref="XBQ7:XBR7"/>
    <mergeCell ref="XAU7:XAV7"/>
    <mergeCell ref="XAW7:XAX7"/>
    <mergeCell ref="XAY7:XAZ7"/>
    <mergeCell ref="XBA7:XBB7"/>
    <mergeCell ref="XBC7:XBD7"/>
    <mergeCell ref="XBE7:XBF7"/>
    <mergeCell ref="XAI7:XAJ7"/>
    <mergeCell ref="XAK7:XAL7"/>
    <mergeCell ref="XAM7:XAN7"/>
    <mergeCell ref="XAO7:XAP7"/>
    <mergeCell ref="XAQ7:XAR7"/>
    <mergeCell ref="XAS7:XAT7"/>
    <mergeCell ref="WZW7:WZX7"/>
    <mergeCell ref="WZY7:WZZ7"/>
    <mergeCell ref="XAA7:XAB7"/>
    <mergeCell ref="XAC7:XAD7"/>
    <mergeCell ref="XAE7:XAF7"/>
    <mergeCell ref="XAG7:XAH7"/>
    <mergeCell ref="AY8:AZ8"/>
    <mergeCell ref="BA8:BB8"/>
    <mergeCell ref="BC8:BD8"/>
    <mergeCell ref="BE8:BF8"/>
    <mergeCell ref="BG8:BH8"/>
    <mergeCell ref="BI8:BJ8"/>
    <mergeCell ref="AM8:AN8"/>
    <mergeCell ref="AO8:AP8"/>
    <mergeCell ref="AQ8:AR8"/>
    <mergeCell ref="AS8:AT8"/>
    <mergeCell ref="AU8:AV8"/>
    <mergeCell ref="AW8:AX8"/>
    <mergeCell ref="AA8:AB8"/>
    <mergeCell ref="AC8:AD8"/>
    <mergeCell ref="AE8:AF8"/>
    <mergeCell ref="AG8:AH8"/>
    <mergeCell ref="AI8:AJ8"/>
    <mergeCell ref="AK8:AL8"/>
    <mergeCell ref="O8:P8"/>
    <mergeCell ref="Q8:R8"/>
    <mergeCell ref="S8:T8"/>
    <mergeCell ref="U8:V8"/>
    <mergeCell ref="W8:X8"/>
    <mergeCell ref="Y8:Z8"/>
    <mergeCell ref="XEY7:XEZ7"/>
    <mergeCell ref="XFA7:XFB7"/>
    <mergeCell ref="XFC7:XFD7"/>
    <mergeCell ref="A8:B8"/>
    <mergeCell ref="C8:D8"/>
    <mergeCell ref="E8:F8"/>
    <mergeCell ref="G8:H8"/>
    <mergeCell ref="I8:J8"/>
    <mergeCell ref="K8:L8"/>
    <mergeCell ref="M8:N8"/>
    <mergeCell ref="XEM7:XEN7"/>
    <mergeCell ref="XEO7:XEP7"/>
    <mergeCell ref="XEQ7:XER7"/>
    <mergeCell ref="XES7:XET7"/>
    <mergeCell ref="XEU7:XEV7"/>
    <mergeCell ref="XEW7:XEX7"/>
    <mergeCell ref="XEA7:XEB7"/>
    <mergeCell ref="XEC7:XED7"/>
    <mergeCell ref="XEE7:XEF7"/>
    <mergeCell ref="XEG7:XEH7"/>
    <mergeCell ref="XEI7:XEJ7"/>
    <mergeCell ref="XEK7:XEL7"/>
    <mergeCell ref="XDO7:XDP7"/>
    <mergeCell ref="XDQ7:XDR7"/>
    <mergeCell ref="XDS7:XDT7"/>
    <mergeCell ref="XDU7:XDV7"/>
    <mergeCell ref="XDW7:XDX7"/>
    <mergeCell ref="XDY7:XDZ7"/>
    <mergeCell ref="XDC7:XDD7"/>
    <mergeCell ref="XDE7:XDF7"/>
    <mergeCell ref="XDG7:XDH7"/>
    <mergeCell ref="XDI7:XDJ7"/>
    <mergeCell ref="XDK7:XDL7"/>
    <mergeCell ref="XDM7:XDN7"/>
    <mergeCell ref="XCQ7:XCR7"/>
    <mergeCell ref="XCS7:XCT7"/>
    <mergeCell ref="XCU7:XCV7"/>
    <mergeCell ref="XCW7:XCX7"/>
    <mergeCell ref="XCY7:XCZ7"/>
    <mergeCell ref="XDA7:XDB7"/>
    <mergeCell ref="DS8:DT8"/>
    <mergeCell ref="DU8:DV8"/>
    <mergeCell ref="DW8:DX8"/>
    <mergeCell ref="DY8:DZ8"/>
    <mergeCell ref="EA8:EB8"/>
    <mergeCell ref="EC8:ED8"/>
    <mergeCell ref="DG8:DH8"/>
    <mergeCell ref="DI8:DJ8"/>
    <mergeCell ref="DK8:DL8"/>
    <mergeCell ref="DM8:DN8"/>
    <mergeCell ref="DO8:DP8"/>
    <mergeCell ref="DQ8:DR8"/>
    <mergeCell ref="CU8:CV8"/>
    <mergeCell ref="CW8:CX8"/>
    <mergeCell ref="CY8:CZ8"/>
    <mergeCell ref="DA8:DB8"/>
    <mergeCell ref="DC8:DD8"/>
    <mergeCell ref="DE8:DF8"/>
    <mergeCell ref="CI8:CJ8"/>
    <mergeCell ref="CK8:CL8"/>
    <mergeCell ref="CM8:CN8"/>
    <mergeCell ref="CO8:CP8"/>
    <mergeCell ref="CQ8:CR8"/>
    <mergeCell ref="CS8:CT8"/>
    <mergeCell ref="BW8:BX8"/>
    <mergeCell ref="BY8:BZ8"/>
    <mergeCell ref="CA8:CB8"/>
    <mergeCell ref="CC8:CD8"/>
    <mergeCell ref="CE8:CF8"/>
    <mergeCell ref="CG8:CH8"/>
    <mergeCell ref="BK8:BL8"/>
    <mergeCell ref="BM8:BN8"/>
    <mergeCell ref="BO8:BP8"/>
    <mergeCell ref="BQ8:BR8"/>
    <mergeCell ref="BS8:BT8"/>
    <mergeCell ref="BU8:BV8"/>
    <mergeCell ref="GM8:GN8"/>
    <mergeCell ref="GO8:GP8"/>
    <mergeCell ref="GQ8:GR8"/>
    <mergeCell ref="GS8:GT8"/>
    <mergeCell ref="GU8:GV8"/>
    <mergeCell ref="GW8:GX8"/>
    <mergeCell ref="GA8:GB8"/>
    <mergeCell ref="GC8:GD8"/>
    <mergeCell ref="GE8:GF8"/>
    <mergeCell ref="GG8:GH8"/>
    <mergeCell ref="GI8:GJ8"/>
    <mergeCell ref="GK8:GL8"/>
    <mergeCell ref="FO8:FP8"/>
    <mergeCell ref="FQ8:FR8"/>
    <mergeCell ref="FS8:FT8"/>
    <mergeCell ref="FU8:FV8"/>
    <mergeCell ref="FW8:FX8"/>
    <mergeCell ref="FY8:FZ8"/>
    <mergeCell ref="FC8:FD8"/>
    <mergeCell ref="FE8:FF8"/>
    <mergeCell ref="FG8:FH8"/>
    <mergeCell ref="FI8:FJ8"/>
    <mergeCell ref="FK8:FL8"/>
    <mergeCell ref="FM8:FN8"/>
    <mergeCell ref="EQ8:ER8"/>
    <mergeCell ref="ES8:ET8"/>
    <mergeCell ref="EU8:EV8"/>
    <mergeCell ref="EW8:EX8"/>
    <mergeCell ref="EY8:EZ8"/>
    <mergeCell ref="FA8:FB8"/>
    <mergeCell ref="EE8:EF8"/>
    <mergeCell ref="EG8:EH8"/>
    <mergeCell ref="EI8:EJ8"/>
    <mergeCell ref="EK8:EL8"/>
    <mergeCell ref="EM8:EN8"/>
    <mergeCell ref="EO8:EP8"/>
    <mergeCell ref="JG8:JH8"/>
    <mergeCell ref="JI8:JJ8"/>
    <mergeCell ref="JK8:JL8"/>
    <mergeCell ref="JM8:JN8"/>
    <mergeCell ref="JO8:JP8"/>
    <mergeCell ref="JQ8:JR8"/>
    <mergeCell ref="IU8:IV8"/>
    <mergeCell ref="IW8:IX8"/>
    <mergeCell ref="IY8:IZ8"/>
    <mergeCell ref="JA8:JB8"/>
    <mergeCell ref="JC8:JD8"/>
    <mergeCell ref="JE8:JF8"/>
    <mergeCell ref="II8:IJ8"/>
    <mergeCell ref="IK8:IL8"/>
    <mergeCell ref="IM8:IN8"/>
    <mergeCell ref="IO8:IP8"/>
    <mergeCell ref="IQ8:IR8"/>
    <mergeCell ref="IS8:IT8"/>
    <mergeCell ref="HW8:HX8"/>
    <mergeCell ref="HY8:HZ8"/>
    <mergeCell ref="IA8:IB8"/>
    <mergeCell ref="IC8:ID8"/>
    <mergeCell ref="IE8:IF8"/>
    <mergeCell ref="IG8:IH8"/>
    <mergeCell ref="HK8:HL8"/>
    <mergeCell ref="HM8:HN8"/>
    <mergeCell ref="HO8:HP8"/>
    <mergeCell ref="HQ8:HR8"/>
    <mergeCell ref="HS8:HT8"/>
    <mergeCell ref="HU8:HV8"/>
    <mergeCell ref="GY8:GZ8"/>
    <mergeCell ref="HA8:HB8"/>
    <mergeCell ref="HC8:HD8"/>
    <mergeCell ref="HE8:HF8"/>
    <mergeCell ref="HG8:HH8"/>
    <mergeCell ref="HI8:HJ8"/>
    <mergeCell ref="MA8:MB8"/>
    <mergeCell ref="MC8:MD8"/>
    <mergeCell ref="ME8:MF8"/>
    <mergeCell ref="MG8:MH8"/>
    <mergeCell ref="MI8:MJ8"/>
    <mergeCell ref="MK8:ML8"/>
    <mergeCell ref="LO8:LP8"/>
    <mergeCell ref="LQ8:LR8"/>
    <mergeCell ref="LS8:LT8"/>
    <mergeCell ref="LU8:LV8"/>
    <mergeCell ref="LW8:LX8"/>
    <mergeCell ref="LY8:LZ8"/>
    <mergeCell ref="LC8:LD8"/>
    <mergeCell ref="LE8:LF8"/>
    <mergeCell ref="LG8:LH8"/>
    <mergeCell ref="LI8:LJ8"/>
    <mergeCell ref="LK8:LL8"/>
    <mergeCell ref="LM8:LN8"/>
    <mergeCell ref="KQ8:KR8"/>
    <mergeCell ref="KS8:KT8"/>
    <mergeCell ref="KU8:KV8"/>
    <mergeCell ref="KW8:KX8"/>
    <mergeCell ref="KY8:KZ8"/>
    <mergeCell ref="LA8:LB8"/>
    <mergeCell ref="KE8:KF8"/>
    <mergeCell ref="KG8:KH8"/>
    <mergeCell ref="KI8:KJ8"/>
    <mergeCell ref="KK8:KL8"/>
    <mergeCell ref="KM8:KN8"/>
    <mergeCell ref="KO8:KP8"/>
    <mergeCell ref="JS8:JT8"/>
    <mergeCell ref="JU8:JV8"/>
    <mergeCell ref="JW8:JX8"/>
    <mergeCell ref="JY8:JZ8"/>
    <mergeCell ref="KA8:KB8"/>
    <mergeCell ref="KC8:KD8"/>
    <mergeCell ref="OU8:OV8"/>
    <mergeCell ref="OW8:OX8"/>
    <mergeCell ref="OY8:OZ8"/>
    <mergeCell ref="PA8:PB8"/>
    <mergeCell ref="PC8:PD8"/>
    <mergeCell ref="PE8:PF8"/>
    <mergeCell ref="OI8:OJ8"/>
    <mergeCell ref="OK8:OL8"/>
    <mergeCell ref="OM8:ON8"/>
    <mergeCell ref="OO8:OP8"/>
    <mergeCell ref="OQ8:OR8"/>
    <mergeCell ref="OS8:OT8"/>
    <mergeCell ref="NW8:NX8"/>
    <mergeCell ref="NY8:NZ8"/>
    <mergeCell ref="OA8:OB8"/>
    <mergeCell ref="OC8:OD8"/>
    <mergeCell ref="OE8:OF8"/>
    <mergeCell ref="OG8:OH8"/>
    <mergeCell ref="NK8:NL8"/>
    <mergeCell ref="NM8:NN8"/>
    <mergeCell ref="NO8:NP8"/>
    <mergeCell ref="NQ8:NR8"/>
    <mergeCell ref="NS8:NT8"/>
    <mergeCell ref="NU8:NV8"/>
    <mergeCell ref="MY8:MZ8"/>
    <mergeCell ref="NA8:NB8"/>
    <mergeCell ref="NC8:ND8"/>
    <mergeCell ref="NE8:NF8"/>
    <mergeCell ref="NG8:NH8"/>
    <mergeCell ref="NI8:NJ8"/>
    <mergeCell ref="MM8:MN8"/>
    <mergeCell ref="MO8:MP8"/>
    <mergeCell ref="MQ8:MR8"/>
    <mergeCell ref="MS8:MT8"/>
    <mergeCell ref="MU8:MV8"/>
    <mergeCell ref="MW8:MX8"/>
    <mergeCell ref="RO8:RP8"/>
    <mergeCell ref="RQ8:RR8"/>
    <mergeCell ref="RS8:RT8"/>
    <mergeCell ref="RU8:RV8"/>
    <mergeCell ref="RW8:RX8"/>
    <mergeCell ref="RY8:RZ8"/>
    <mergeCell ref="RC8:RD8"/>
    <mergeCell ref="RE8:RF8"/>
    <mergeCell ref="RG8:RH8"/>
    <mergeCell ref="RI8:RJ8"/>
    <mergeCell ref="RK8:RL8"/>
    <mergeCell ref="RM8:RN8"/>
    <mergeCell ref="QQ8:QR8"/>
    <mergeCell ref="QS8:QT8"/>
    <mergeCell ref="QU8:QV8"/>
    <mergeCell ref="QW8:QX8"/>
    <mergeCell ref="QY8:QZ8"/>
    <mergeCell ref="RA8:RB8"/>
    <mergeCell ref="QE8:QF8"/>
    <mergeCell ref="QG8:QH8"/>
    <mergeCell ref="QI8:QJ8"/>
    <mergeCell ref="QK8:QL8"/>
    <mergeCell ref="QM8:QN8"/>
    <mergeCell ref="QO8:QP8"/>
    <mergeCell ref="PS8:PT8"/>
    <mergeCell ref="PU8:PV8"/>
    <mergeCell ref="PW8:PX8"/>
    <mergeCell ref="PY8:PZ8"/>
    <mergeCell ref="QA8:QB8"/>
    <mergeCell ref="QC8:QD8"/>
    <mergeCell ref="PG8:PH8"/>
    <mergeCell ref="PI8:PJ8"/>
    <mergeCell ref="PK8:PL8"/>
    <mergeCell ref="PM8:PN8"/>
    <mergeCell ref="PO8:PP8"/>
    <mergeCell ref="PQ8:PR8"/>
    <mergeCell ref="UI8:UJ8"/>
    <mergeCell ref="UK8:UL8"/>
    <mergeCell ref="UM8:UN8"/>
    <mergeCell ref="UO8:UP8"/>
    <mergeCell ref="UQ8:UR8"/>
    <mergeCell ref="US8:UT8"/>
    <mergeCell ref="TW8:TX8"/>
    <mergeCell ref="TY8:TZ8"/>
    <mergeCell ref="UA8:UB8"/>
    <mergeCell ref="UC8:UD8"/>
    <mergeCell ref="UE8:UF8"/>
    <mergeCell ref="UG8:UH8"/>
    <mergeCell ref="TK8:TL8"/>
    <mergeCell ref="TM8:TN8"/>
    <mergeCell ref="TO8:TP8"/>
    <mergeCell ref="TQ8:TR8"/>
    <mergeCell ref="TS8:TT8"/>
    <mergeCell ref="TU8:TV8"/>
    <mergeCell ref="SY8:SZ8"/>
    <mergeCell ref="TA8:TB8"/>
    <mergeCell ref="TC8:TD8"/>
    <mergeCell ref="TE8:TF8"/>
    <mergeCell ref="TG8:TH8"/>
    <mergeCell ref="TI8:TJ8"/>
    <mergeCell ref="SM8:SN8"/>
    <mergeCell ref="SO8:SP8"/>
    <mergeCell ref="SQ8:SR8"/>
    <mergeCell ref="SS8:ST8"/>
    <mergeCell ref="SU8:SV8"/>
    <mergeCell ref="SW8:SX8"/>
    <mergeCell ref="SA8:SB8"/>
    <mergeCell ref="SC8:SD8"/>
    <mergeCell ref="SE8:SF8"/>
    <mergeCell ref="SG8:SH8"/>
    <mergeCell ref="SI8:SJ8"/>
    <mergeCell ref="SK8:SL8"/>
    <mergeCell ref="XC8:XD8"/>
    <mergeCell ref="XE8:XF8"/>
    <mergeCell ref="XG8:XH8"/>
    <mergeCell ref="XI8:XJ8"/>
    <mergeCell ref="XK8:XL8"/>
    <mergeCell ref="XM8:XN8"/>
    <mergeCell ref="WQ8:WR8"/>
    <mergeCell ref="WS8:WT8"/>
    <mergeCell ref="WU8:WV8"/>
    <mergeCell ref="WW8:WX8"/>
    <mergeCell ref="WY8:WZ8"/>
    <mergeCell ref="XA8:XB8"/>
    <mergeCell ref="WE8:WF8"/>
    <mergeCell ref="WG8:WH8"/>
    <mergeCell ref="WI8:WJ8"/>
    <mergeCell ref="WK8:WL8"/>
    <mergeCell ref="WM8:WN8"/>
    <mergeCell ref="WO8:WP8"/>
    <mergeCell ref="VS8:VT8"/>
    <mergeCell ref="VU8:VV8"/>
    <mergeCell ref="VW8:VX8"/>
    <mergeCell ref="VY8:VZ8"/>
    <mergeCell ref="WA8:WB8"/>
    <mergeCell ref="WC8:WD8"/>
    <mergeCell ref="VG8:VH8"/>
    <mergeCell ref="VI8:VJ8"/>
    <mergeCell ref="VK8:VL8"/>
    <mergeCell ref="VM8:VN8"/>
    <mergeCell ref="VO8:VP8"/>
    <mergeCell ref="VQ8:VR8"/>
    <mergeCell ref="UU8:UV8"/>
    <mergeCell ref="UW8:UX8"/>
    <mergeCell ref="UY8:UZ8"/>
    <mergeCell ref="VA8:VB8"/>
    <mergeCell ref="VC8:VD8"/>
    <mergeCell ref="VE8:VF8"/>
    <mergeCell ref="ZW8:ZX8"/>
    <mergeCell ref="ZY8:ZZ8"/>
    <mergeCell ref="AAA8:AAB8"/>
    <mergeCell ref="AAC8:AAD8"/>
    <mergeCell ref="AAE8:AAF8"/>
    <mergeCell ref="AAG8:AAH8"/>
    <mergeCell ref="ZK8:ZL8"/>
    <mergeCell ref="ZM8:ZN8"/>
    <mergeCell ref="ZO8:ZP8"/>
    <mergeCell ref="ZQ8:ZR8"/>
    <mergeCell ref="ZS8:ZT8"/>
    <mergeCell ref="ZU8:ZV8"/>
    <mergeCell ref="YY8:YZ8"/>
    <mergeCell ref="ZA8:ZB8"/>
    <mergeCell ref="ZC8:ZD8"/>
    <mergeCell ref="ZE8:ZF8"/>
    <mergeCell ref="ZG8:ZH8"/>
    <mergeCell ref="ZI8:ZJ8"/>
    <mergeCell ref="YM8:YN8"/>
    <mergeCell ref="YO8:YP8"/>
    <mergeCell ref="YQ8:YR8"/>
    <mergeCell ref="YS8:YT8"/>
    <mergeCell ref="YU8:YV8"/>
    <mergeCell ref="YW8:YX8"/>
    <mergeCell ref="YA8:YB8"/>
    <mergeCell ref="YC8:YD8"/>
    <mergeCell ref="YE8:YF8"/>
    <mergeCell ref="YG8:YH8"/>
    <mergeCell ref="YI8:YJ8"/>
    <mergeCell ref="YK8:YL8"/>
    <mergeCell ref="XO8:XP8"/>
    <mergeCell ref="XQ8:XR8"/>
    <mergeCell ref="XS8:XT8"/>
    <mergeCell ref="XU8:XV8"/>
    <mergeCell ref="XW8:XX8"/>
    <mergeCell ref="XY8:XZ8"/>
    <mergeCell ref="ACQ8:ACR8"/>
    <mergeCell ref="ACS8:ACT8"/>
    <mergeCell ref="ACU8:ACV8"/>
    <mergeCell ref="ACW8:ACX8"/>
    <mergeCell ref="ACY8:ACZ8"/>
    <mergeCell ref="ADA8:ADB8"/>
    <mergeCell ref="ACE8:ACF8"/>
    <mergeCell ref="ACG8:ACH8"/>
    <mergeCell ref="ACI8:ACJ8"/>
    <mergeCell ref="ACK8:ACL8"/>
    <mergeCell ref="ACM8:ACN8"/>
    <mergeCell ref="ACO8:ACP8"/>
    <mergeCell ref="ABS8:ABT8"/>
    <mergeCell ref="ABU8:ABV8"/>
    <mergeCell ref="ABW8:ABX8"/>
    <mergeCell ref="ABY8:ABZ8"/>
    <mergeCell ref="ACA8:ACB8"/>
    <mergeCell ref="ACC8:ACD8"/>
    <mergeCell ref="ABG8:ABH8"/>
    <mergeCell ref="ABI8:ABJ8"/>
    <mergeCell ref="ABK8:ABL8"/>
    <mergeCell ref="ABM8:ABN8"/>
    <mergeCell ref="ABO8:ABP8"/>
    <mergeCell ref="ABQ8:ABR8"/>
    <mergeCell ref="AAU8:AAV8"/>
    <mergeCell ref="AAW8:AAX8"/>
    <mergeCell ref="AAY8:AAZ8"/>
    <mergeCell ref="ABA8:ABB8"/>
    <mergeCell ref="ABC8:ABD8"/>
    <mergeCell ref="ABE8:ABF8"/>
    <mergeCell ref="AAI8:AAJ8"/>
    <mergeCell ref="AAK8:AAL8"/>
    <mergeCell ref="AAM8:AAN8"/>
    <mergeCell ref="AAO8:AAP8"/>
    <mergeCell ref="AAQ8:AAR8"/>
    <mergeCell ref="AAS8:AAT8"/>
    <mergeCell ref="AFK8:AFL8"/>
    <mergeCell ref="AFM8:AFN8"/>
    <mergeCell ref="AFO8:AFP8"/>
    <mergeCell ref="AFQ8:AFR8"/>
    <mergeCell ref="AFS8:AFT8"/>
    <mergeCell ref="AFU8:AFV8"/>
    <mergeCell ref="AEY8:AEZ8"/>
    <mergeCell ref="AFA8:AFB8"/>
    <mergeCell ref="AFC8:AFD8"/>
    <mergeCell ref="AFE8:AFF8"/>
    <mergeCell ref="AFG8:AFH8"/>
    <mergeCell ref="AFI8:AFJ8"/>
    <mergeCell ref="AEM8:AEN8"/>
    <mergeCell ref="AEO8:AEP8"/>
    <mergeCell ref="AEQ8:AER8"/>
    <mergeCell ref="AES8:AET8"/>
    <mergeCell ref="AEU8:AEV8"/>
    <mergeCell ref="AEW8:AEX8"/>
    <mergeCell ref="AEA8:AEB8"/>
    <mergeCell ref="AEC8:AED8"/>
    <mergeCell ref="AEE8:AEF8"/>
    <mergeCell ref="AEG8:AEH8"/>
    <mergeCell ref="AEI8:AEJ8"/>
    <mergeCell ref="AEK8:AEL8"/>
    <mergeCell ref="ADO8:ADP8"/>
    <mergeCell ref="ADQ8:ADR8"/>
    <mergeCell ref="ADS8:ADT8"/>
    <mergeCell ref="ADU8:ADV8"/>
    <mergeCell ref="ADW8:ADX8"/>
    <mergeCell ref="ADY8:ADZ8"/>
    <mergeCell ref="ADC8:ADD8"/>
    <mergeCell ref="ADE8:ADF8"/>
    <mergeCell ref="ADG8:ADH8"/>
    <mergeCell ref="ADI8:ADJ8"/>
    <mergeCell ref="ADK8:ADL8"/>
    <mergeCell ref="ADM8:ADN8"/>
    <mergeCell ref="AIE8:AIF8"/>
    <mergeCell ref="AIG8:AIH8"/>
    <mergeCell ref="AII8:AIJ8"/>
    <mergeCell ref="AIK8:AIL8"/>
    <mergeCell ref="AIM8:AIN8"/>
    <mergeCell ref="AIO8:AIP8"/>
    <mergeCell ref="AHS8:AHT8"/>
    <mergeCell ref="AHU8:AHV8"/>
    <mergeCell ref="AHW8:AHX8"/>
    <mergeCell ref="AHY8:AHZ8"/>
    <mergeCell ref="AIA8:AIB8"/>
    <mergeCell ref="AIC8:AID8"/>
    <mergeCell ref="AHG8:AHH8"/>
    <mergeCell ref="AHI8:AHJ8"/>
    <mergeCell ref="AHK8:AHL8"/>
    <mergeCell ref="AHM8:AHN8"/>
    <mergeCell ref="AHO8:AHP8"/>
    <mergeCell ref="AHQ8:AHR8"/>
    <mergeCell ref="AGU8:AGV8"/>
    <mergeCell ref="AGW8:AGX8"/>
    <mergeCell ref="AGY8:AGZ8"/>
    <mergeCell ref="AHA8:AHB8"/>
    <mergeCell ref="AHC8:AHD8"/>
    <mergeCell ref="AHE8:AHF8"/>
    <mergeCell ref="AGI8:AGJ8"/>
    <mergeCell ref="AGK8:AGL8"/>
    <mergeCell ref="AGM8:AGN8"/>
    <mergeCell ref="AGO8:AGP8"/>
    <mergeCell ref="AGQ8:AGR8"/>
    <mergeCell ref="AGS8:AGT8"/>
    <mergeCell ref="AFW8:AFX8"/>
    <mergeCell ref="AFY8:AFZ8"/>
    <mergeCell ref="AGA8:AGB8"/>
    <mergeCell ref="AGC8:AGD8"/>
    <mergeCell ref="AGE8:AGF8"/>
    <mergeCell ref="AGG8:AGH8"/>
    <mergeCell ref="AKY8:AKZ8"/>
    <mergeCell ref="ALA8:ALB8"/>
    <mergeCell ref="ALC8:ALD8"/>
    <mergeCell ref="ALE8:ALF8"/>
    <mergeCell ref="ALG8:ALH8"/>
    <mergeCell ref="ALI8:ALJ8"/>
    <mergeCell ref="AKM8:AKN8"/>
    <mergeCell ref="AKO8:AKP8"/>
    <mergeCell ref="AKQ8:AKR8"/>
    <mergeCell ref="AKS8:AKT8"/>
    <mergeCell ref="AKU8:AKV8"/>
    <mergeCell ref="AKW8:AKX8"/>
    <mergeCell ref="AKA8:AKB8"/>
    <mergeCell ref="AKC8:AKD8"/>
    <mergeCell ref="AKE8:AKF8"/>
    <mergeCell ref="AKG8:AKH8"/>
    <mergeCell ref="AKI8:AKJ8"/>
    <mergeCell ref="AKK8:AKL8"/>
    <mergeCell ref="AJO8:AJP8"/>
    <mergeCell ref="AJQ8:AJR8"/>
    <mergeCell ref="AJS8:AJT8"/>
    <mergeCell ref="AJU8:AJV8"/>
    <mergeCell ref="AJW8:AJX8"/>
    <mergeCell ref="AJY8:AJZ8"/>
    <mergeCell ref="AJC8:AJD8"/>
    <mergeCell ref="AJE8:AJF8"/>
    <mergeCell ref="AJG8:AJH8"/>
    <mergeCell ref="AJI8:AJJ8"/>
    <mergeCell ref="AJK8:AJL8"/>
    <mergeCell ref="AJM8:AJN8"/>
    <mergeCell ref="AIQ8:AIR8"/>
    <mergeCell ref="AIS8:AIT8"/>
    <mergeCell ref="AIU8:AIV8"/>
    <mergeCell ref="AIW8:AIX8"/>
    <mergeCell ref="AIY8:AIZ8"/>
    <mergeCell ref="AJA8:AJB8"/>
    <mergeCell ref="ANS8:ANT8"/>
    <mergeCell ref="ANU8:ANV8"/>
    <mergeCell ref="ANW8:ANX8"/>
    <mergeCell ref="ANY8:ANZ8"/>
    <mergeCell ref="AOA8:AOB8"/>
    <mergeCell ref="AOC8:AOD8"/>
    <mergeCell ref="ANG8:ANH8"/>
    <mergeCell ref="ANI8:ANJ8"/>
    <mergeCell ref="ANK8:ANL8"/>
    <mergeCell ref="ANM8:ANN8"/>
    <mergeCell ref="ANO8:ANP8"/>
    <mergeCell ref="ANQ8:ANR8"/>
    <mergeCell ref="AMU8:AMV8"/>
    <mergeCell ref="AMW8:AMX8"/>
    <mergeCell ref="AMY8:AMZ8"/>
    <mergeCell ref="ANA8:ANB8"/>
    <mergeCell ref="ANC8:AND8"/>
    <mergeCell ref="ANE8:ANF8"/>
    <mergeCell ref="AMI8:AMJ8"/>
    <mergeCell ref="AMK8:AML8"/>
    <mergeCell ref="AMM8:AMN8"/>
    <mergeCell ref="AMO8:AMP8"/>
    <mergeCell ref="AMQ8:AMR8"/>
    <mergeCell ref="AMS8:AMT8"/>
    <mergeCell ref="ALW8:ALX8"/>
    <mergeCell ref="ALY8:ALZ8"/>
    <mergeCell ref="AMA8:AMB8"/>
    <mergeCell ref="AMC8:AMD8"/>
    <mergeCell ref="AME8:AMF8"/>
    <mergeCell ref="AMG8:AMH8"/>
    <mergeCell ref="ALK8:ALL8"/>
    <mergeCell ref="ALM8:ALN8"/>
    <mergeCell ref="ALO8:ALP8"/>
    <mergeCell ref="ALQ8:ALR8"/>
    <mergeCell ref="ALS8:ALT8"/>
    <mergeCell ref="ALU8:ALV8"/>
    <mergeCell ref="AQM8:AQN8"/>
    <mergeCell ref="AQO8:AQP8"/>
    <mergeCell ref="AQQ8:AQR8"/>
    <mergeCell ref="AQS8:AQT8"/>
    <mergeCell ref="AQU8:AQV8"/>
    <mergeCell ref="AQW8:AQX8"/>
    <mergeCell ref="AQA8:AQB8"/>
    <mergeCell ref="AQC8:AQD8"/>
    <mergeCell ref="AQE8:AQF8"/>
    <mergeCell ref="AQG8:AQH8"/>
    <mergeCell ref="AQI8:AQJ8"/>
    <mergeCell ref="AQK8:AQL8"/>
    <mergeCell ref="APO8:APP8"/>
    <mergeCell ref="APQ8:APR8"/>
    <mergeCell ref="APS8:APT8"/>
    <mergeCell ref="APU8:APV8"/>
    <mergeCell ref="APW8:APX8"/>
    <mergeCell ref="APY8:APZ8"/>
    <mergeCell ref="APC8:APD8"/>
    <mergeCell ref="APE8:APF8"/>
    <mergeCell ref="APG8:APH8"/>
    <mergeCell ref="API8:APJ8"/>
    <mergeCell ref="APK8:APL8"/>
    <mergeCell ref="APM8:APN8"/>
    <mergeCell ref="AOQ8:AOR8"/>
    <mergeCell ref="AOS8:AOT8"/>
    <mergeCell ref="AOU8:AOV8"/>
    <mergeCell ref="AOW8:AOX8"/>
    <mergeCell ref="AOY8:AOZ8"/>
    <mergeCell ref="APA8:APB8"/>
    <mergeCell ref="AOE8:AOF8"/>
    <mergeCell ref="AOG8:AOH8"/>
    <mergeCell ref="AOI8:AOJ8"/>
    <mergeCell ref="AOK8:AOL8"/>
    <mergeCell ref="AOM8:AON8"/>
    <mergeCell ref="AOO8:AOP8"/>
    <mergeCell ref="ATG8:ATH8"/>
    <mergeCell ref="ATI8:ATJ8"/>
    <mergeCell ref="ATK8:ATL8"/>
    <mergeCell ref="ATM8:ATN8"/>
    <mergeCell ref="ATO8:ATP8"/>
    <mergeCell ref="ATQ8:ATR8"/>
    <mergeCell ref="ASU8:ASV8"/>
    <mergeCell ref="ASW8:ASX8"/>
    <mergeCell ref="ASY8:ASZ8"/>
    <mergeCell ref="ATA8:ATB8"/>
    <mergeCell ref="ATC8:ATD8"/>
    <mergeCell ref="ATE8:ATF8"/>
    <mergeCell ref="ASI8:ASJ8"/>
    <mergeCell ref="ASK8:ASL8"/>
    <mergeCell ref="ASM8:ASN8"/>
    <mergeCell ref="ASO8:ASP8"/>
    <mergeCell ref="ASQ8:ASR8"/>
    <mergeCell ref="ASS8:AST8"/>
    <mergeCell ref="ARW8:ARX8"/>
    <mergeCell ref="ARY8:ARZ8"/>
    <mergeCell ref="ASA8:ASB8"/>
    <mergeCell ref="ASC8:ASD8"/>
    <mergeCell ref="ASE8:ASF8"/>
    <mergeCell ref="ASG8:ASH8"/>
    <mergeCell ref="ARK8:ARL8"/>
    <mergeCell ref="ARM8:ARN8"/>
    <mergeCell ref="ARO8:ARP8"/>
    <mergeCell ref="ARQ8:ARR8"/>
    <mergeCell ref="ARS8:ART8"/>
    <mergeCell ref="ARU8:ARV8"/>
    <mergeCell ref="AQY8:AQZ8"/>
    <mergeCell ref="ARA8:ARB8"/>
    <mergeCell ref="ARC8:ARD8"/>
    <mergeCell ref="ARE8:ARF8"/>
    <mergeCell ref="ARG8:ARH8"/>
    <mergeCell ref="ARI8:ARJ8"/>
    <mergeCell ref="AWA8:AWB8"/>
    <mergeCell ref="AWC8:AWD8"/>
    <mergeCell ref="AWE8:AWF8"/>
    <mergeCell ref="AWG8:AWH8"/>
    <mergeCell ref="AWI8:AWJ8"/>
    <mergeCell ref="AWK8:AWL8"/>
    <mergeCell ref="AVO8:AVP8"/>
    <mergeCell ref="AVQ8:AVR8"/>
    <mergeCell ref="AVS8:AVT8"/>
    <mergeCell ref="AVU8:AVV8"/>
    <mergeCell ref="AVW8:AVX8"/>
    <mergeCell ref="AVY8:AVZ8"/>
    <mergeCell ref="AVC8:AVD8"/>
    <mergeCell ref="AVE8:AVF8"/>
    <mergeCell ref="AVG8:AVH8"/>
    <mergeCell ref="AVI8:AVJ8"/>
    <mergeCell ref="AVK8:AVL8"/>
    <mergeCell ref="AVM8:AVN8"/>
    <mergeCell ref="AUQ8:AUR8"/>
    <mergeCell ref="AUS8:AUT8"/>
    <mergeCell ref="AUU8:AUV8"/>
    <mergeCell ref="AUW8:AUX8"/>
    <mergeCell ref="AUY8:AUZ8"/>
    <mergeCell ref="AVA8:AVB8"/>
    <mergeCell ref="AUE8:AUF8"/>
    <mergeCell ref="AUG8:AUH8"/>
    <mergeCell ref="AUI8:AUJ8"/>
    <mergeCell ref="AUK8:AUL8"/>
    <mergeCell ref="AUM8:AUN8"/>
    <mergeCell ref="AUO8:AUP8"/>
    <mergeCell ref="ATS8:ATT8"/>
    <mergeCell ref="ATU8:ATV8"/>
    <mergeCell ref="ATW8:ATX8"/>
    <mergeCell ref="ATY8:ATZ8"/>
    <mergeCell ref="AUA8:AUB8"/>
    <mergeCell ref="AUC8:AUD8"/>
    <mergeCell ref="AYU8:AYV8"/>
    <mergeCell ref="AYW8:AYX8"/>
    <mergeCell ref="AYY8:AYZ8"/>
    <mergeCell ref="AZA8:AZB8"/>
    <mergeCell ref="AZC8:AZD8"/>
    <mergeCell ref="AZE8:AZF8"/>
    <mergeCell ref="AYI8:AYJ8"/>
    <mergeCell ref="AYK8:AYL8"/>
    <mergeCell ref="AYM8:AYN8"/>
    <mergeCell ref="AYO8:AYP8"/>
    <mergeCell ref="AYQ8:AYR8"/>
    <mergeCell ref="AYS8:AYT8"/>
    <mergeCell ref="AXW8:AXX8"/>
    <mergeCell ref="AXY8:AXZ8"/>
    <mergeCell ref="AYA8:AYB8"/>
    <mergeCell ref="AYC8:AYD8"/>
    <mergeCell ref="AYE8:AYF8"/>
    <mergeCell ref="AYG8:AYH8"/>
    <mergeCell ref="AXK8:AXL8"/>
    <mergeCell ref="AXM8:AXN8"/>
    <mergeCell ref="AXO8:AXP8"/>
    <mergeCell ref="AXQ8:AXR8"/>
    <mergeCell ref="AXS8:AXT8"/>
    <mergeCell ref="AXU8:AXV8"/>
    <mergeCell ref="AWY8:AWZ8"/>
    <mergeCell ref="AXA8:AXB8"/>
    <mergeCell ref="AXC8:AXD8"/>
    <mergeCell ref="AXE8:AXF8"/>
    <mergeCell ref="AXG8:AXH8"/>
    <mergeCell ref="AXI8:AXJ8"/>
    <mergeCell ref="AWM8:AWN8"/>
    <mergeCell ref="AWO8:AWP8"/>
    <mergeCell ref="AWQ8:AWR8"/>
    <mergeCell ref="AWS8:AWT8"/>
    <mergeCell ref="AWU8:AWV8"/>
    <mergeCell ref="AWW8:AWX8"/>
    <mergeCell ref="BBO8:BBP8"/>
    <mergeCell ref="BBQ8:BBR8"/>
    <mergeCell ref="BBS8:BBT8"/>
    <mergeCell ref="BBU8:BBV8"/>
    <mergeCell ref="BBW8:BBX8"/>
    <mergeCell ref="BBY8:BBZ8"/>
    <mergeCell ref="BBC8:BBD8"/>
    <mergeCell ref="BBE8:BBF8"/>
    <mergeCell ref="BBG8:BBH8"/>
    <mergeCell ref="BBI8:BBJ8"/>
    <mergeCell ref="BBK8:BBL8"/>
    <mergeCell ref="BBM8:BBN8"/>
    <mergeCell ref="BAQ8:BAR8"/>
    <mergeCell ref="BAS8:BAT8"/>
    <mergeCell ref="BAU8:BAV8"/>
    <mergeCell ref="BAW8:BAX8"/>
    <mergeCell ref="BAY8:BAZ8"/>
    <mergeCell ref="BBA8:BBB8"/>
    <mergeCell ref="BAE8:BAF8"/>
    <mergeCell ref="BAG8:BAH8"/>
    <mergeCell ref="BAI8:BAJ8"/>
    <mergeCell ref="BAK8:BAL8"/>
    <mergeCell ref="BAM8:BAN8"/>
    <mergeCell ref="BAO8:BAP8"/>
    <mergeCell ref="AZS8:AZT8"/>
    <mergeCell ref="AZU8:AZV8"/>
    <mergeCell ref="AZW8:AZX8"/>
    <mergeCell ref="AZY8:AZZ8"/>
    <mergeCell ref="BAA8:BAB8"/>
    <mergeCell ref="BAC8:BAD8"/>
    <mergeCell ref="AZG8:AZH8"/>
    <mergeCell ref="AZI8:AZJ8"/>
    <mergeCell ref="AZK8:AZL8"/>
    <mergeCell ref="AZM8:AZN8"/>
    <mergeCell ref="AZO8:AZP8"/>
    <mergeCell ref="AZQ8:AZR8"/>
    <mergeCell ref="BEI8:BEJ8"/>
    <mergeCell ref="BEK8:BEL8"/>
    <mergeCell ref="BEM8:BEN8"/>
    <mergeCell ref="BEO8:BEP8"/>
    <mergeCell ref="BEQ8:BER8"/>
    <mergeCell ref="BES8:BET8"/>
    <mergeCell ref="BDW8:BDX8"/>
    <mergeCell ref="BDY8:BDZ8"/>
    <mergeCell ref="BEA8:BEB8"/>
    <mergeCell ref="BEC8:BED8"/>
    <mergeCell ref="BEE8:BEF8"/>
    <mergeCell ref="BEG8:BEH8"/>
    <mergeCell ref="BDK8:BDL8"/>
    <mergeCell ref="BDM8:BDN8"/>
    <mergeCell ref="BDO8:BDP8"/>
    <mergeCell ref="BDQ8:BDR8"/>
    <mergeCell ref="BDS8:BDT8"/>
    <mergeCell ref="BDU8:BDV8"/>
    <mergeCell ref="BCY8:BCZ8"/>
    <mergeCell ref="BDA8:BDB8"/>
    <mergeCell ref="BDC8:BDD8"/>
    <mergeCell ref="BDE8:BDF8"/>
    <mergeCell ref="BDG8:BDH8"/>
    <mergeCell ref="BDI8:BDJ8"/>
    <mergeCell ref="BCM8:BCN8"/>
    <mergeCell ref="BCO8:BCP8"/>
    <mergeCell ref="BCQ8:BCR8"/>
    <mergeCell ref="BCS8:BCT8"/>
    <mergeCell ref="BCU8:BCV8"/>
    <mergeCell ref="BCW8:BCX8"/>
    <mergeCell ref="BCA8:BCB8"/>
    <mergeCell ref="BCC8:BCD8"/>
    <mergeCell ref="BCE8:BCF8"/>
    <mergeCell ref="BCG8:BCH8"/>
    <mergeCell ref="BCI8:BCJ8"/>
    <mergeCell ref="BCK8:BCL8"/>
    <mergeCell ref="BHC8:BHD8"/>
    <mergeCell ref="BHE8:BHF8"/>
    <mergeCell ref="BHG8:BHH8"/>
    <mergeCell ref="BHI8:BHJ8"/>
    <mergeCell ref="BHK8:BHL8"/>
    <mergeCell ref="BHM8:BHN8"/>
    <mergeCell ref="BGQ8:BGR8"/>
    <mergeCell ref="BGS8:BGT8"/>
    <mergeCell ref="BGU8:BGV8"/>
    <mergeCell ref="BGW8:BGX8"/>
    <mergeCell ref="BGY8:BGZ8"/>
    <mergeCell ref="BHA8:BHB8"/>
    <mergeCell ref="BGE8:BGF8"/>
    <mergeCell ref="BGG8:BGH8"/>
    <mergeCell ref="BGI8:BGJ8"/>
    <mergeCell ref="BGK8:BGL8"/>
    <mergeCell ref="BGM8:BGN8"/>
    <mergeCell ref="BGO8:BGP8"/>
    <mergeCell ref="BFS8:BFT8"/>
    <mergeCell ref="BFU8:BFV8"/>
    <mergeCell ref="BFW8:BFX8"/>
    <mergeCell ref="BFY8:BFZ8"/>
    <mergeCell ref="BGA8:BGB8"/>
    <mergeCell ref="BGC8:BGD8"/>
    <mergeCell ref="BFG8:BFH8"/>
    <mergeCell ref="BFI8:BFJ8"/>
    <mergeCell ref="BFK8:BFL8"/>
    <mergeCell ref="BFM8:BFN8"/>
    <mergeCell ref="BFO8:BFP8"/>
    <mergeCell ref="BFQ8:BFR8"/>
    <mergeCell ref="BEU8:BEV8"/>
    <mergeCell ref="BEW8:BEX8"/>
    <mergeCell ref="BEY8:BEZ8"/>
    <mergeCell ref="BFA8:BFB8"/>
    <mergeCell ref="BFC8:BFD8"/>
    <mergeCell ref="BFE8:BFF8"/>
    <mergeCell ref="BJW8:BJX8"/>
    <mergeCell ref="BJY8:BJZ8"/>
    <mergeCell ref="BKA8:BKB8"/>
    <mergeCell ref="BKC8:BKD8"/>
    <mergeCell ref="BKE8:BKF8"/>
    <mergeCell ref="BKG8:BKH8"/>
    <mergeCell ref="BJK8:BJL8"/>
    <mergeCell ref="BJM8:BJN8"/>
    <mergeCell ref="BJO8:BJP8"/>
    <mergeCell ref="BJQ8:BJR8"/>
    <mergeCell ref="BJS8:BJT8"/>
    <mergeCell ref="BJU8:BJV8"/>
    <mergeCell ref="BIY8:BIZ8"/>
    <mergeCell ref="BJA8:BJB8"/>
    <mergeCell ref="BJC8:BJD8"/>
    <mergeCell ref="BJE8:BJF8"/>
    <mergeCell ref="BJG8:BJH8"/>
    <mergeCell ref="BJI8:BJJ8"/>
    <mergeCell ref="BIM8:BIN8"/>
    <mergeCell ref="BIO8:BIP8"/>
    <mergeCell ref="BIQ8:BIR8"/>
    <mergeCell ref="BIS8:BIT8"/>
    <mergeCell ref="BIU8:BIV8"/>
    <mergeCell ref="BIW8:BIX8"/>
    <mergeCell ref="BIA8:BIB8"/>
    <mergeCell ref="BIC8:BID8"/>
    <mergeCell ref="BIE8:BIF8"/>
    <mergeCell ref="BIG8:BIH8"/>
    <mergeCell ref="BII8:BIJ8"/>
    <mergeCell ref="BIK8:BIL8"/>
    <mergeCell ref="BHO8:BHP8"/>
    <mergeCell ref="BHQ8:BHR8"/>
    <mergeCell ref="BHS8:BHT8"/>
    <mergeCell ref="BHU8:BHV8"/>
    <mergeCell ref="BHW8:BHX8"/>
    <mergeCell ref="BHY8:BHZ8"/>
    <mergeCell ref="BMQ8:BMR8"/>
    <mergeCell ref="BMS8:BMT8"/>
    <mergeCell ref="BMU8:BMV8"/>
    <mergeCell ref="BMW8:BMX8"/>
    <mergeCell ref="BMY8:BMZ8"/>
    <mergeCell ref="BNA8:BNB8"/>
    <mergeCell ref="BME8:BMF8"/>
    <mergeCell ref="BMG8:BMH8"/>
    <mergeCell ref="BMI8:BMJ8"/>
    <mergeCell ref="BMK8:BML8"/>
    <mergeCell ref="BMM8:BMN8"/>
    <mergeCell ref="BMO8:BMP8"/>
    <mergeCell ref="BLS8:BLT8"/>
    <mergeCell ref="BLU8:BLV8"/>
    <mergeCell ref="BLW8:BLX8"/>
    <mergeCell ref="BLY8:BLZ8"/>
    <mergeCell ref="BMA8:BMB8"/>
    <mergeCell ref="BMC8:BMD8"/>
    <mergeCell ref="BLG8:BLH8"/>
    <mergeCell ref="BLI8:BLJ8"/>
    <mergeCell ref="BLK8:BLL8"/>
    <mergeCell ref="BLM8:BLN8"/>
    <mergeCell ref="BLO8:BLP8"/>
    <mergeCell ref="BLQ8:BLR8"/>
    <mergeCell ref="BKU8:BKV8"/>
    <mergeCell ref="BKW8:BKX8"/>
    <mergeCell ref="BKY8:BKZ8"/>
    <mergeCell ref="BLA8:BLB8"/>
    <mergeCell ref="BLC8:BLD8"/>
    <mergeCell ref="BLE8:BLF8"/>
    <mergeCell ref="BKI8:BKJ8"/>
    <mergeCell ref="BKK8:BKL8"/>
    <mergeCell ref="BKM8:BKN8"/>
    <mergeCell ref="BKO8:BKP8"/>
    <mergeCell ref="BKQ8:BKR8"/>
    <mergeCell ref="BKS8:BKT8"/>
    <mergeCell ref="BPK8:BPL8"/>
    <mergeCell ref="BPM8:BPN8"/>
    <mergeCell ref="BPO8:BPP8"/>
    <mergeCell ref="BPQ8:BPR8"/>
    <mergeCell ref="BPS8:BPT8"/>
    <mergeCell ref="BPU8:BPV8"/>
    <mergeCell ref="BOY8:BOZ8"/>
    <mergeCell ref="BPA8:BPB8"/>
    <mergeCell ref="BPC8:BPD8"/>
    <mergeCell ref="BPE8:BPF8"/>
    <mergeCell ref="BPG8:BPH8"/>
    <mergeCell ref="BPI8:BPJ8"/>
    <mergeCell ref="BOM8:BON8"/>
    <mergeCell ref="BOO8:BOP8"/>
    <mergeCell ref="BOQ8:BOR8"/>
    <mergeCell ref="BOS8:BOT8"/>
    <mergeCell ref="BOU8:BOV8"/>
    <mergeCell ref="BOW8:BOX8"/>
    <mergeCell ref="BOA8:BOB8"/>
    <mergeCell ref="BOC8:BOD8"/>
    <mergeCell ref="BOE8:BOF8"/>
    <mergeCell ref="BOG8:BOH8"/>
    <mergeCell ref="BOI8:BOJ8"/>
    <mergeCell ref="BOK8:BOL8"/>
    <mergeCell ref="BNO8:BNP8"/>
    <mergeCell ref="BNQ8:BNR8"/>
    <mergeCell ref="BNS8:BNT8"/>
    <mergeCell ref="BNU8:BNV8"/>
    <mergeCell ref="BNW8:BNX8"/>
    <mergeCell ref="BNY8:BNZ8"/>
    <mergeCell ref="BNC8:BND8"/>
    <mergeCell ref="BNE8:BNF8"/>
    <mergeCell ref="BNG8:BNH8"/>
    <mergeCell ref="BNI8:BNJ8"/>
    <mergeCell ref="BNK8:BNL8"/>
    <mergeCell ref="BNM8:BNN8"/>
    <mergeCell ref="BSE8:BSF8"/>
    <mergeCell ref="BSG8:BSH8"/>
    <mergeCell ref="BSI8:BSJ8"/>
    <mergeCell ref="BSK8:BSL8"/>
    <mergeCell ref="BSM8:BSN8"/>
    <mergeCell ref="BSO8:BSP8"/>
    <mergeCell ref="BRS8:BRT8"/>
    <mergeCell ref="BRU8:BRV8"/>
    <mergeCell ref="BRW8:BRX8"/>
    <mergeCell ref="BRY8:BRZ8"/>
    <mergeCell ref="BSA8:BSB8"/>
    <mergeCell ref="BSC8:BSD8"/>
    <mergeCell ref="BRG8:BRH8"/>
    <mergeCell ref="BRI8:BRJ8"/>
    <mergeCell ref="BRK8:BRL8"/>
    <mergeCell ref="BRM8:BRN8"/>
    <mergeCell ref="BRO8:BRP8"/>
    <mergeCell ref="BRQ8:BRR8"/>
    <mergeCell ref="BQU8:BQV8"/>
    <mergeCell ref="BQW8:BQX8"/>
    <mergeCell ref="BQY8:BQZ8"/>
    <mergeCell ref="BRA8:BRB8"/>
    <mergeCell ref="BRC8:BRD8"/>
    <mergeCell ref="BRE8:BRF8"/>
    <mergeCell ref="BQI8:BQJ8"/>
    <mergeCell ref="BQK8:BQL8"/>
    <mergeCell ref="BQM8:BQN8"/>
    <mergeCell ref="BQO8:BQP8"/>
    <mergeCell ref="BQQ8:BQR8"/>
    <mergeCell ref="BQS8:BQT8"/>
    <mergeCell ref="BPW8:BPX8"/>
    <mergeCell ref="BPY8:BPZ8"/>
    <mergeCell ref="BQA8:BQB8"/>
    <mergeCell ref="BQC8:BQD8"/>
    <mergeCell ref="BQE8:BQF8"/>
    <mergeCell ref="BQG8:BQH8"/>
    <mergeCell ref="BUY8:BUZ8"/>
    <mergeCell ref="BVA8:BVB8"/>
    <mergeCell ref="BVC8:BVD8"/>
    <mergeCell ref="BVE8:BVF8"/>
    <mergeCell ref="BVG8:BVH8"/>
    <mergeCell ref="BVI8:BVJ8"/>
    <mergeCell ref="BUM8:BUN8"/>
    <mergeCell ref="BUO8:BUP8"/>
    <mergeCell ref="BUQ8:BUR8"/>
    <mergeCell ref="BUS8:BUT8"/>
    <mergeCell ref="BUU8:BUV8"/>
    <mergeCell ref="BUW8:BUX8"/>
    <mergeCell ref="BUA8:BUB8"/>
    <mergeCell ref="BUC8:BUD8"/>
    <mergeCell ref="BUE8:BUF8"/>
    <mergeCell ref="BUG8:BUH8"/>
    <mergeCell ref="BUI8:BUJ8"/>
    <mergeCell ref="BUK8:BUL8"/>
    <mergeCell ref="BTO8:BTP8"/>
    <mergeCell ref="BTQ8:BTR8"/>
    <mergeCell ref="BTS8:BTT8"/>
    <mergeCell ref="BTU8:BTV8"/>
    <mergeCell ref="BTW8:BTX8"/>
    <mergeCell ref="BTY8:BTZ8"/>
    <mergeCell ref="BTC8:BTD8"/>
    <mergeCell ref="BTE8:BTF8"/>
    <mergeCell ref="BTG8:BTH8"/>
    <mergeCell ref="BTI8:BTJ8"/>
    <mergeCell ref="BTK8:BTL8"/>
    <mergeCell ref="BTM8:BTN8"/>
    <mergeCell ref="BSQ8:BSR8"/>
    <mergeCell ref="BSS8:BST8"/>
    <mergeCell ref="BSU8:BSV8"/>
    <mergeCell ref="BSW8:BSX8"/>
    <mergeCell ref="BSY8:BSZ8"/>
    <mergeCell ref="BTA8:BTB8"/>
    <mergeCell ref="BXS8:BXT8"/>
    <mergeCell ref="BXU8:BXV8"/>
    <mergeCell ref="BXW8:BXX8"/>
    <mergeCell ref="BXY8:BXZ8"/>
    <mergeCell ref="BYA8:BYB8"/>
    <mergeCell ref="BYC8:BYD8"/>
    <mergeCell ref="BXG8:BXH8"/>
    <mergeCell ref="BXI8:BXJ8"/>
    <mergeCell ref="BXK8:BXL8"/>
    <mergeCell ref="BXM8:BXN8"/>
    <mergeCell ref="BXO8:BXP8"/>
    <mergeCell ref="BXQ8:BXR8"/>
    <mergeCell ref="BWU8:BWV8"/>
    <mergeCell ref="BWW8:BWX8"/>
    <mergeCell ref="BWY8:BWZ8"/>
    <mergeCell ref="BXA8:BXB8"/>
    <mergeCell ref="BXC8:BXD8"/>
    <mergeCell ref="BXE8:BXF8"/>
    <mergeCell ref="BWI8:BWJ8"/>
    <mergeCell ref="BWK8:BWL8"/>
    <mergeCell ref="BWM8:BWN8"/>
    <mergeCell ref="BWO8:BWP8"/>
    <mergeCell ref="BWQ8:BWR8"/>
    <mergeCell ref="BWS8:BWT8"/>
    <mergeCell ref="BVW8:BVX8"/>
    <mergeCell ref="BVY8:BVZ8"/>
    <mergeCell ref="BWA8:BWB8"/>
    <mergeCell ref="BWC8:BWD8"/>
    <mergeCell ref="BWE8:BWF8"/>
    <mergeCell ref="BWG8:BWH8"/>
    <mergeCell ref="BVK8:BVL8"/>
    <mergeCell ref="BVM8:BVN8"/>
    <mergeCell ref="BVO8:BVP8"/>
    <mergeCell ref="BVQ8:BVR8"/>
    <mergeCell ref="BVS8:BVT8"/>
    <mergeCell ref="BVU8:BVV8"/>
    <mergeCell ref="CAM8:CAN8"/>
    <mergeCell ref="CAO8:CAP8"/>
    <mergeCell ref="CAQ8:CAR8"/>
    <mergeCell ref="CAS8:CAT8"/>
    <mergeCell ref="CAU8:CAV8"/>
    <mergeCell ref="CAW8:CAX8"/>
    <mergeCell ref="CAA8:CAB8"/>
    <mergeCell ref="CAC8:CAD8"/>
    <mergeCell ref="CAE8:CAF8"/>
    <mergeCell ref="CAG8:CAH8"/>
    <mergeCell ref="CAI8:CAJ8"/>
    <mergeCell ref="CAK8:CAL8"/>
    <mergeCell ref="BZO8:BZP8"/>
    <mergeCell ref="BZQ8:BZR8"/>
    <mergeCell ref="BZS8:BZT8"/>
    <mergeCell ref="BZU8:BZV8"/>
    <mergeCell ref="BZW8:BZX8"/>
    <mergeCell ref="BZY8:BZZ8"/>
    <mergeCell ref="BZC8:BZD8"/>
    <mergeCell ref="BZE8:BZF8"/>
    <mergeCell ref="BZG8:BZH8"/>
    <mergeCell ref="BZI8:BZJ8"/>
    <mergeCell ref="BZK8:BZL8"/>
    <mergeCell ref="BZM8:BZN8"/>
    <mergeCell ref="BYQ8:BYR8"/>
    <mergeCell ref="BYS8:BYT8"/>
    <mergeCell ref="BYU8:BYV8"/>
    <mergeCell ref="BYW8:BYX8"/>
    <mergeCell ref="BYY8:BYZ8"/>
    <mergeCell ref="BZA8:BZB8"/>
    <mergeCell ref="BYE8:BYF8"/>
    <mergeCell ref="BYG8:BYH8"/>
    <mergeCell ref="BYI8:BYJ8"/>
    <mergeCell ref="BYK8:BYL8"/>
    <mergeCell ref="BYM8:BYN8"/>
    <mergeCell ref="BYO8:BYP8"/>
    <mergeCell ref="CDG8:CDH8"/>
    <mergeCell ref="CDI8:CDJ8"/>
    <mergeCell ref="CDK8:CDL8"/>
    <mergeCell ref="CDM8:CDN8"/>
    <mergeCell ref="CDO8:CDP8"/>
    <mergeCell ref="CDQ8:CDR8"/>
    <mergeCell ref="CCU8:CCV8"/>
    <mergeCell ref="CCW8:CCX8"/>
    <mergeCell ref="CCY8:CCZ8"/>
    <mergeCell ref="CDA8:CDB8"/>
    <mergeCell ref="CDC8:CDD8"/>
    <mergeCell ref="CDE8:CDF8"/>
    <mergeCell ref="CCI8:CCJ8"/>
    <mergeCell ref="CCK8:CCL8"/>
    <mergeCell ref="CCM8:CCN8"/>
    <mergeCell ref="CCO8:CCP8"/>
    <mergeCell ref="CCQ8:CCR8"/>
    <mergeCell ref="CCS8:CCT8"/>
    <mergeCell ref="CBW8:CBX8"/>
    <mergeCell ref="CBY8:CBZ8"/>
    <mergeCell ref="CCA8:CCB8"/>
    <mergeCell ref="CCC8:CCD8"/>
    <mergeCell ref="CCE8:CCF8"/>
    <mergeCell ref="CCG8:CCH8"/>
    <mergeCell ref="CBK8:CBL8"/>
    <mergeCell ref="CBM8:CBN8"/>
    <mergeCell ref="CBO8:CBP8"/>
    <mergeCell ref="CBQ8:CBR8"/>
    <mergeCell ref="CBS8:CBT8"/>
    <mergeCell ref="CBU8:CBV8"/>
    <mergeCell ref="CAY8:CAZ8"/>
    <mergeCell ref="CBA8:CBB8"/>
    <mergeCell ref="CBC8:CBD8"/>
    <mergeCell ref="CBE8:CBF8"/>
    <mergeCell ref="CBG8:CBH8"/>
    <mergeCell ref="CBI8:CBJ8"/>
    <mergeCell ref="CGA8:CGB8"/>
    <mergeCell ref="CGC8:CGD8"/>
    <mergeCell ref="CGE8:CGF8"/>
    <mergeCell ref="CGG8:CGH8"/>
    <mergeCell ref="CGI8:CGJ8"/>
    <mergeCell ref="CGK8:CGL8"/>
    <mergeCell ref="CFO8:CFP8"/>
    <mergeCell ref="CFQ8:CFR8"/>
    <mergeCell ref="CFS8:CFT8"/>
    <mergeCell ref="CFU8:CFV8"/>
    <mergeCell ref="CFW8:CFX8"/>
    <mergeCell ref="CFY8:CFZ8"/>
    <mergeCell ref="CFC8:CFD8"/>
    <mergeCell ref="CFE8:CFF8"/>
    <mergeCell ref="CFG8:CFH8"/>
    <mergeCell ref="CFI8:CFJ8"/>
    <mergeCell ref="CFK8:CFL8"/>
    <mergeCell ref="CFM8:CFN8"/>
    <mergeCell ref="CEQ8:CER8"/>
    <mergeCell ref="CES8:CET8"/>
    <mergeCell ref="CEU8:CEV8"/>
    <mergeCell ref="CEW8:CEX8"/>
    <mergeCell ref="CEY8:CEZ8"/>
    <mergeCell ref="CFA8:CFB8"/>
    <mergeCell ref="CEE8:CEF8"/>
    <mergeCell ref="CEG8:CEH8"/>
    <mergeCell ref="CEI8:CEJ8"/>
    <mergeCell ref="CEK8:CEL8"/>
    <mergeCell ref="CEM8:CEN8"/>
    <mergeCell ref="CEO8:CEP8"/>
    <mergeCell ref="CDS8:CDT8"/>
    <mergeCell ref="CDU8:CDV8"/>
    <mergeCell ref="CDW8:CDX8"/>
    <mergeCell ref="CDY8:CDZ8"/>
    <mergeCell ref="CEA8:CEB8"/>
    <mergeCell ref="CEC8:CED8"/>
    <mergeCell ref="CIU8:CIV8"/>
    <mergeCell ref="CIW8:CIX8"/>
    <mergeCell ref="CIY8:CIZ8"/>
    <mergeCell ref="CJA8:CJB8"/>
    <mergeCell ref="CJC8:CJD8"/>
    <mergeCell ref="CJE8:CJF8"/>
    <mergeCell ref="CII8:CIJ8"/>
    <mergeCell ref="CIK8:CIL8"/>
    <mergeCell ref="CIM8:CIN8"/>
    <mergeCell ref="CIO8:CIP8"/>
    <mergeCell ref="CIQ8:CIR8"/>
    <mergeCell ref="CIS8:CIT8"/>
    <mergeCell ref="CHW8:CHX8"/>
    <mergeCell ref="CHY8:CHZ8"/>
    <mergeCell ref="CIA8:CIB8"/>
    <mergeCell ref="CIC8:CID8"/>
    <mergeCell ref="CIE8:CIF8"/>
    <mergeCell ref="CIG8:CIH8"/>
    <mergeCell ref="CHK8:CHL8"/>
    <mergeCell ref="CHM8:CHN8"/>
    <mergeCell ref="CHO8:CHP8"/>
    <mergeCell ref="CHQ8:CHR8"/>
    <mergeCell ref="CHS8:CHT8"/>
    <mergeCell ref="CHU8:CHV8"/>
    <mergeCell ref="CGY8:CGZ8"/>
    <mergeCell ref="CHA8:CHB8"/>
    <mergeCell ref="CHC8:CHD8"/>
    <mergeCell ref="CHE8:CHF8"/>
    <mergeCell ref="CHG8:CHH8"/>
    <mergeCell ref="CHI8:CHJ8"/>
    <mergeCell ref="CGM8:CGN8"/>
    <mergeCell ref="CGO8:CGP8"/>
    <mergeCell ref="CGQ8:CGR8"/>
    <mergeCell ref="CGS8:CGT8"/>
    <mergeCell ref="CGU8:CGV8"/>
    <mergeCell ref="CGW8:CGX8"/>
    <mergeCell ref="CLO8:CLP8"/>
    <mergeCell ref="CLQ8:CLR8"/>
    <mergeCell ref="CLS8:CLT8"/>
    <mergeCell ref="CLU8:CLV8"/>
    <mergeCell ref="CLW8:CLX8"/>
    <mergeCell ref="CLY8:CLZ8"/>
    <mergeCell ref="CLC8:CLD8"/>
    <mergeCell ref="CLE8:CLF8"/>
    <mergeCell ref="CLG8:CLH8"/>
    <mergeCell ref="CLI8:CLJ8"/>
    <mergeCell ref="CLK8:CLL8"/>
    <mergeCell ref="CLM8:CLN8"/>
    <mergeCell ref="CKQ8:CKR8"/>
    <mergeCell ref="CKS8:CKT8"/>
    <mergeCell ref="CKU8:CKV8"/>
    <mergeCell ref="CKW8:CKX8"/>
    <mergeCell ref="CKY8:CKZ8"/>
    <mergeCell ref="CLA8:CLB8"/>
    <mergeCell ref="CKE8:CKF8"/>
    <mergeCell ref="CKG8:CKH8"/>
    <mergeCell ref="CKI8:CKJ8"/>
    <mergeCell ref="CKK8:CKL8"/>
    <mergeCell ref="CKM8:CKN8"/>
    <mergeCell ref="CKO8:CKP8"/>
    <mergeCell ref="CJS8:CJT8"/>
    <mergeCell ref="CJU8:CJV8"/>
    <mergeCell ref="CJW8:CJX8"/>
    <mergeCell ref="CJY8:CJZ8"/>
    <mergeCell ref="CKA8:CKB8"/>
    <mergeCell ref="CKC8:CKD8"/>
    <mergeCell ref="CJG8:CJH8"/>
    <mergeCell ref="CJI8:CJJ8"/>
    <mergeCell ref="CJK8:CJL8"/>
    <mergeCell ref="CJM8:CJN8"/>
    <mergeCell ref="CJO8:CJP8"/>
    <mergeCell ref="CJQ8:CJR8"/>
    <mergeCell ref="COI8:COJ8"/>
    <mergeCell ref="COK8:COL8"/>
    <mergeCell ref="COM8:CON8"/>
    <mergeCell ref="COO8:COP8"/>
    <mergeCell ref="COQ8:COR8"/>
    <mergeCell ref="COS8:COT8"/>
    <mergeCell ref="CNW8:CNX8"/>
    <mergeCell ref="CNY8:CNZ8"/>
    <mergeCell ref="COA8:COB8"/>
    <mergeCell ref="COC8:COD8"/>
    <mergeCell ref="COE8:COF8"/>
    <mergeCell ref="COG8:COH8"/>
    <mergeCell ref="CNK8:CNL8"/>
    <mergeCell ref="CNM8:CNN8"/>
    <mergeCell ref="CNO8:CNP8"/>
    <mergeCell ref="CNQ8:CNR8"/>
    <mergeCell ref="CNS8:CNT8"/>
    <mergeCell ref="CNU8:CNV8"/>
    <mergeCell ref="CMY8:CMZ8"/>
    <mergeCell ref="CNA8:CNB8"/>
    <mergeCell ref="CNC8:CND8"/>
    <mergeCell ref="CNE8:CNF8"/>
    <mergeCell ref="CNG8:CNH8"/>
    <mergeCell ref="CNI8:CNJ8"/>
    <mergeCell ref="CMM8:CMN8"/>
    <mergeCell ref="CMO8:CMP8"/>
    <mergeCell ref="CMQ8:CMR8"/>
    <mergeCell ref="CMS8:CMT8"/>
    <mergeCell ref="CMU8:CMV8"/>
    <mergeCell ref="CMW8:CMX8"/>
    <mergeCell ref="CMA8:CMB8"/>
    <mergeCell ref="CMC8:CMD8"/>
    <mergeCell ref="CME8:CMF8"/>
    <mergeCell ref="CMG8:CMH8"/>
    <mergeCell ref="CMI8:CMJ8"/>
    <mergeCell ref="CMK8:CML8"/>
    <mergeCell ref="CRC8:CRD8"/>
    <mergeCell ref="CRE8:CRF8"/>
    <mergeCell ref="CRG8:CRH8"/>
    <mergeCell ref="CRI8:CRJ8"/>
    <mergeCell ref="CRK8:CRL8"/>
    <mergeCell ref="CRM8:CRN8"/>
    <mergeCell ref="CQQ8:CQR8"/>
    <mergeCell ref="CQS8:CQT8"/>
    <mergeCell ref="CQU8:CQV8"/>
    <mergeCell ref="CQW8:CQX8"/>
    <mergeCell ref="CQY8:CQZ8"/>
    <mergeCell ref="CRA8:CRB8"/>
    <mergeCell ref="CQE8:CQF8"/>
    <mergeCell ref="CQG8:CQH8"/>
    <mergeCell ref="CQI8:CQJ8"/>
    <mergeCell ref="CQK8:CQL8"/>
    <mergeCell ref="CQM8:CQN8"/>
    <mergeCell ref="CQO8:CQP8"/>
    <mergeCell ref="CPS8:CPT8"/>
    <mergeCell ref="CPU8:CPV8"/>
    <mergeCell ref="CPW8:CPX8"/>
    <mergeCell ref="CPY8:CPZ8"/>
    <mergeCell ref="CQA8:CQB8"/>
    <mergeCell ref="CQC8:CQD8"/>
    <mergeCell ref="CPG8:CPH8"/>
    <mergeCell ref="CPI8:CPJ8"/>
    <mergeCell ref="CPK8:CPL8"/>
    <mergeCell ref="CPM8:CPN8"/>
    <mergeCell ref="CPO8:CPP8"/>
    <mergeCell ref="CPQ8:CPR8"/>
    <mergeCell ref="COU8:COV8"/>
    <mergeCell ref="COW8:COX8"/>
    <mergeCell ref="COY8:COZ8"/>
    <mergeCell ref="CPA8:CPB8"/>
    <mergeCell ref="CPC8:CPD8"/>
    <mergeCell ref="CPE8:CPF8"/>
    <mergeCell ref="CTW8:CTX8"/>
    <mergeCell ref="CTY8:CTZ8"/>
    <mergeCell ref="CUA8:CUB8"/>
    <mergeCell ref="CUC8:CUD8"/>
    <mergeCell ref="CUE8:CUF8"/>
    <mergeCell ref="CUG8:CUH8"/>
    <mergeCell ref="CTK8:CTL8"/>
    <mergeCell ref="CTM8:CTN8"/>
    <mergeCell ref="CTO8:CTP8"/>
    <mergeCell ref="CTQ8:CTR8"/>
    <mergeCell ref="CTS8:CTT8"/>
    <mergeCell ref="CTU8:CTV8"/>
    <mergeCell ref="CSY8:CSZ8"/>
    <mergeCell ref="CTA8:CTB8"/>
    <mergeCell ref="CTC8:CTD8"/>
    <mergeCell ref="CTE8:CTF8"/>
    <mergeCell ref="CTG8:CTH8"/>
    <mergeCell ref="CTI8:CTJ8"/>
    <mergeCell ref="CSM8:CSN8"/>
    <mergeCell ref="CSO8:CSP8"/>
    <mergeCell ref="CSQ8:CSR8"/>
    <mergeCell ref="CSS8:CST8"/>
    <mergeCell ref="CSU8:CSV8"/>
    <mergeCell ref="CSW8:CSX8"/>
    <mergeCell ref="CSA8:CSB8"/>
    <mergeCell ref="CSC8:CSD8"/>
    <mergeCell ref="CSE8:CSF8"/>
    <mergeCell ref="CSG8:CSH8"/>
    <mergeCell ref="CSI8:CSJ8"/>
    <mergeCell ref="CSK8:CSL8"/>
    <mergeCell ref="CRO8:CRP8"/>
    <mergeCell ref="CRQ8:CRR8"/>
    <mergeCell ref="CRS8:CRT8"/>
    <mergeCell ref="CRU8:CRV8"/>
    <mergeCell ref="CRW8:CRX8"/>
    <mergeCell ref="CRY8:CRZ8"/>
    <mergeCell ref="CWQ8:CWR8"/>
    <mergeCell ref="CWS8:CWT8"/>
    <mergeCell ref="CWU8:CWV8"/>
    <mergeCell ref="CWW8:CWX8"/>
    <mergeCell ref="CWY8:CWZ8"/>
    <mergeCell ref="CXA8:CXB8"/>
    <mergeCell ref="CWE8:CWF8"/>
    <mergeCell ref="CWG8:CWH8"/>
    <mergeCell ref="CWI8:CWJ8"/>
    <mergeCell ref="CWK8:CWL8"/>
    <mergeCell ref="CWM8:CWN8"/>
    <mergeCell ref="CWO8:CWP8"/>
    <mergeCell ref="CVS8:CVT8"/>
    <mergeCell ref="CVU8:CVV8"/>
    <mergeCell ref="CVW8:CVX8"/>
    <mergeCell ref="CVY8:CVZ8"/>
    <mergeCell ref="CWA8:CWB8"/>
    <mergeCell ref="CWC8:CWD8"/>
    <mergeCell ref="CVG8:CVH8"/>
    <mergeCell ref="CVI8:CVJ8"/>
    <mergeCell ref="CVK8:CVL8"/>
    <mergeCell ref="CVM8:CVN8"/>
    <mergeCell ref="CVO8:CVP8"/>
    <mergeCell ref="CVQ8:CVR8"/>
    <mergeCell ref="CUU8:CUV8"/>
    <mergeCell ref="CUW8:CUX8"/>
    <mergeCell ref="CUY8:CUZ8"/>
    <mergeCell ref="CVA8:CVB8"/>
    <mergeCell ref="CVC8:CVD8"/>
    <mergeCell ref="CVE8:CVF8"/>
    <mergeCell ref="CUI8:CUJ8"/>
    <mergeCell ref="CUK8:CUL8"/>
    <mergeCell ref="CUM8:CUN8"/>
    <mergeCell ref="CUO8:CUP8"/>
    <mergeCell ref="CUQ8:CUR8"/>
    <mergeCell ref="CUS8:CUT8"/>
    <mergeCell ref="CZK8:CZL8"/>
    <mergeCell ref="CZM8:CZN8"/>
    <mergeCell ref="CZO8:CZP8"/>
    <mergeCell ref="CZQ8:CZR8"/>
    <mergeCell ref="CZS8:CZT8"/>
    <mergeCell ref="CZU8:CZV8"/>
    <mergeCell ref="CYY8:CYZ8"/>
    <mergeCell ref="CZA8:CZB8"/>
    <mergeCell ref="CZC8:CZD8"/>
    <mergeCell ref="CZE8:CZF8"/>
    <mergeCell ref="CZG8:CZH8"/>
    <mergeCell ref="CZI8:CZJ8"/>
    <mergeCell ref="CYM8:CYN8"/>
    <mergeCell ref="CYO8:CYP8"/>
    <mergeCell ref="CYQ8:CYR8"/>
    <mergeCell ref="CYS8:CYT8"/>
    <mergeCell ref="CYU8:CYV8"/>
    <mergeCell ref="CYW8:CYX8"/>
    <mergeCell ref="CYA8:CYB8"/>
    <mergeCell ref="CYC8:CYD8"/>
    <mergeCell ref="CYE8:CYF8"/>
    <mergeCell ref="CYG8:CYH8"/>
    <mergeCell ref="CYI8:CYJ8"/>
    <mergeCell ref="CYK8:CYL8"/>
    <mergeCell ref="CXO8:CXP8"/>
    <mergeCell ref="CXQ8:CXR8"/>
    <mergeCell ref="CXS8:CXT8"/>
    <mergeCell ref="CXU8:CXV8"/>
    <mergeCell ref="CXW8:CXX8"/>
    <mergeCell ref="CXY8:CXZ8"/>
    <mergeCell ref="CXC8:CXD8"/>
    <mergeCell ref="CXE8:CXF8"/>
    <mergeCell ref="CXG8:CXH8"/>
    <mergeCell ref="CXI8:CXJ8"/>
    <mergeCell ref="CXK8:CXL8"/>
    <mergeCell ref="CXM8:CXN8"/>
    <mergeCell ref="DCE8:DCF8"/>
    <mergeCell ref="DCG8:DCH8"/>
    <mergeCell ref="DCI8:DCJ8"/>
    <mergeCell ref="DCK8:DCL8"/>
    <mergeCell ref="DCM8:DCN8"/>
    <mergeCell ref="DCO8:DCP8"/>
    <mergeCell ref="DBS8:DBT8"/>
    <mergeCell ref="DBU8:DBV8"/>
    <mergeCell ref="DBW8:DBX8"/>
    <mergeCell ref="DBY8:DBZ8"/>
    <mergeCell ref="DCA8:DCB8"/>
    <mergeCell ref="DCC8:DCD8"/>
    <mergeCell ref="DBG8:DBH8"/>
    <mergeCell ref="DBI8:DBJ8"/>
    <mergeCell ref="DBK8:DBL8"/>
    <mergeCell ref="DBM8:DBN8"/>
    <mergeCell ref="DBO8:DBP8"/>
    <mergeCell ref="DBQ8:DBR8"/>
    <mergeCell ref="DAU8:DAV8"/>
    <mergeCell ref="DAW8:DAX8"/>
    <mergeCell ref="DAY8:DAZ8"/>
    <mergeCell ref="DBA8:DBB8"/>
    <mergeCell ref="DBC8:DBD8"/>
    <mergeCell ref="DBE8:DBF8"/>
    <mergeCell ref="DAI8:DAJ8"/>
    <mergeCell ref="DAK8:DAL8"/>
    <mergeCell ref="DAM8:DAN8"/>
    <mergeCell ref="DAO8:DAP8"/>
    <mergeCell ref="DAQ8:DAR8"/>
    <mergeCell ref="DAS8:DAT8"/>
    <mergeCell ref="CZW8:CZX8"/>
    <mergeCell ref="CZY8:CZZ8"/>
    <mergeCell ref="DAA8:DAB8"/>
    <mergeCell ref="DAC8:DAD8"/>
    <mergeCell ref="DAE8:DAF8"/>
    <mergeCell ref="DAG8:DAH8"/>
    <mergeCell ref="DEY8:DEZ8"/>
    <mergeCell ref="DFA8:DFB8"/>
    <mergeCell ref="DFC8:DFD8"/>
    <mergeCell ref="DFE8:DFF8"/>
    <mergeCell ref="DFG8:DFH8"/>
    <mergeCell ref="DFI8:DFJ8"/>
    <mergeCell ref="DEM8:DEN8"/>
    <mergeCell ref="DEO8:DEP8"/>
    <mergeCell ref="DEQ8:DER8"/>
    <mergeCell ref="DES8:DET8"/>
    <mergeCell ref="DEU8:DEV8"/>
    <mergeCell ref="DEW8:DEX8"/>
    <mergeCell ref="DEA8:DEB8"/>
    <mergeCell ref="DEC8:DED8"/>
    <mergeCell ref="DEE8:DEF8"/>
    <mergeCell ref="DEG8:DEH8"/>
    <mergeCell ref="DEI8:DEJ8"/>
    <mergeCell ref="DEK8:DEL8"/>
    <mergeCell ref="DDO8:DDP8"/>
    <mergeCell ref="DDQ8:DDR8"/>
    <mergeCell ref="DDS8:DDT8"/>
    <mergeCell ref="DDU8:DDV8"/>
    <mergeCell ref="DDW8:DDX8"/>
    <mergeCell ref="DDY8:DDZ8"/>
    <mergeCell ref="DDC8:DDD8"/>
    <mergeCell ref="DDE8:DDF8"/>
    <mergeCell ref="DDG8:DDH8"/>
    <mergeCell ref="DDI8:DDJ8"/>
    <mergeCell ref="DDK8:DDL8"/>
    <mergeCell ref="DDM8:DDN8"/>
    <mergeCell ref="DCQ8:DCR8"/>
    <mergeCell ref="DCS8:DCT8"/>
    <mergeCell ref="DCU8:DCV8"/>
    <mergeCell ref="DCW8:DCX8"/>
    <mergeCell ref="DCY8:DCZ8"/>
    <mergeCell ref="DDA8:DDB8"/>
    <mergeCell ref="DHS8:DHT8"/>
    <mergeCell ref="DHU8:DHV8"/>
    <mergeCell ref="DHW8:DHX8"/>
    <mergeCell ref="DHY8:DHZ8"/>
    <mergeCell ref="DIA8:DIB8"/>
    <mergeCell ref="DIC8:DID8"/>
    <mergeCell ref="DHG8:DHH8"/>
    <mergeCell ref="DHI8:DHJ8"/>
    <mergeCell ref="DHK8:DHL8"/>
    <mergeCell ref="DHM8:DHN8"/>
    <mergeCell ref="DHO8:DHP8"/>
    <mergeCell ref="DHQ8:DHR8"/>
    <mergeCell ref="DGU8:DGV8"/>
    <mergeCell ref="DGW8:DGX8"/>
    <mergeCell ref="DGY8:DGZ8"/>
    <mergeCell ref="DHA8:DHB8"/>
    <mergeCell ref="DHC8:DHD8"/>
    <mergeCell ref="DHE8:DHF8"/>
    <mergeCell ref="DGI8:DGJ8"/>
    <mergeCell ref="DGK8:DGL8"/>
    <mergeCell ref="DGM8:DGN8"/>
    <mergeCell ref="DGO8:DGP8"/>
    <mergeCell ref="DGQ8:DGR8"/>
    <mergeCell ref="DGS8:DGT8"/>
    <mergeCell ref="DFW8:DFX8"/>
    <mergeCell ref="DFY8:DFZ8"/>
    <mergeCell ref="DGA8:DGB8"/>
    <mergeCell ref="DGC8:DGD8"/>
    <mergeCell ref="DGE8:DGF8"/>
    <mergeCell ref="DGG8:DGH8"/>
    <mergeCell ref="DFK8:DFL8"/>
    <mergeCell ref="DFM8:DFN8"/>
    <mergeCell ref="DFO8:DFP8"/>
    <mergeCell ref="DFQ8:DFR8"/>
    <mergeCell ref="DFS8:DFT8"/>
    <mergeCell ref="DFU8:DFV8"/>
    <mergeCell ref="DKM8:DKN8"/>
    <mergeCell ref="DKO8:DKP8"/>
    <mergeCell ref="DKQ8:DKR8"/>
    <mergeCell ref="DKS8:DKT8"/>
    <mergeCell ref="DKU8:DKV8"/>
    <mergeCell ref="DKW8:DKX8"/>
    <mergeCell ref="DKA8:DKB8"/>
    <mergeCell ref="DKC8:DKD8"/>
    <mergeCell ref="DKE8:DKF8"/>
    <mergeCell ref="DKG8:DKH8"/>
    <mergeCell ref="DKI8:DKJ8"/>
    <mergeCell ref="DKK8:DKL8"/>
    <mergeCell ref="DJO8:DJP8"/>
    <mergeCell ref="DJQ8:DJR8"/>
    <mergeCell ref="DJS8:DJT8"/>
    <mergeCell ref="DJU8:DJV8"/>
    <mergeCell ref="DJW8:DJX8"/>
    <mergeCell ref="DJY8:DJZ8"/>
    <mergeCell ref="DJC8:DJD8"/>
    <mergeCell ref="DJE8:DJF8"/>
    <mergeCell ref="DJG8:DJH8"/>
    <mergeCell ref="DJI8:DJJ8"/>
    <mergeCell ref="DJK8:DJL8"/>
    <mergeCell ref="DJM8:DJN8"/>
    <mergeCell ref="DIQ8:DIR8"/>
    <mergeCell ref="DIS8:DIT8"/>
    <mergeCell ref="DIU8:DIV8"/>
    <mergeCell ref="DIW8:DIX8"/>
    <mergeCell ref="DIY8:DIZ8"/>
    <mergeCell ref="DJA8:DJB8"/>
    <mergeCell ref="DIE8:DIF8"/>
    <mergeCell ref="DIG8:DIH8"/>
    <mergeCell ref="DII8:DIJ8"/>
    <mergeCell ref="DIK8:DIL8"/>
    <mergeCell ref="DIM8:DIN8"/>
    <mergeCell ref="DIO8:DIP8"/>
    <mergeCell ref="DNG8:DNH8"/>
    <mergeCell ref="DNI8:DNJ8"/>
    <mergeCell ref="DNK8:DNL8"/>
    <mergeCell ref="DNM8:DNN8"/>
    <mergeCell ref="DNO8:DNP8"/>
    <mergeCell ref="DNQ8:DNR8"/>
    <mergeCell ref="DMU8:DMV8"/>
    <mergeCell ref="DMW8:DMX8"/>
    <mergeCell ref="DMY8:DMZ8"/>
    <mergeCell ref="DNA8:DNB8"/>
    <mergeCell ref="DNC8:DND8"/>
    <mergeCell ref="DNE8:DNF8"/>
    <mergeCell ref="DMI8:DMJ8"/>
    <mergeCell ref="DMK8:DML8"/>
    <mergeCell ref="DMM8:DMN8"/>
    <mergeCell ref="DMO8:DMP8"/>
    <mergeCell ref="DMQ8:DMR8"/>
    <mergeCell ref="DMS8:DMT8"/>
    <mergeCell ref="DLW8:DLX8"/>
    <mergeCell ref="DLY8:DLZ8"/>
    <mergeCell ref="DMA8:DMB8"/>
    <mergeCell ref="DMC8:DMD8"/>
    <mergeCell ref="DME8:DMF8"/>
    <mergeCell ref="DMG8:DMH8"/>
    <mergeCell ref="DLK8:DLL8"/>
    <mergeCell ref="DLM8:DLN8"/>
    <mergeCell ref="DLO8:DLP8"/>
    <mergeCell ref="DLQ8:DLR8"/>
    <mergeCell ref="DLS8:DLT8"/>
    <mergeCell ref="DLU8:DLV8"/>
    <mergeCell ref="DKY8:DKZ8"/>
    <mergeCell ref="DLA8:DLB8"/>
    <mergeCell ref="DLC8:DLD8"/>
    <mergeCell ref="DLE8:DLF8"/>
    <mergeCell ref="DLG8:DLH8"/>
    <mergeCell ref="DLI8:DLJ8"/>
    <mergeCell ref="DQA8:DQB8"/>
    <mergeCell ref="DQC8:DQD8"/>
    <mergeCell ref="DQE8:DQF8"/>
    <mergeCell ref="DQG8:DQH8"/>
    <mergeCell ref="DQI8:DQJ8"/>
    <mergeCell ref="DQK8:DQL8"/>
    <mergeCell ref="DPO8:DPP8"/>
    <mergeCell ref="DPQ8:DPR8"/>
    <mergeCell ref="DPS8:DPT8"/>
    <mergeCell ref="DPU8:DPV8"/>
    <mergeCell ref="DPW8:DPX8"/>
    <mergeCell ref="DPY8:DPZ8"/>
    <mergeCell ref="DPC8:DPD8"/>
    <mergeCell ref="DPE8:DPF8"/>
    <mergeCell ref="DPG8:DPH8"/>
    <mergeCell ref="DPI8:DPJ8"/>
    <mergeCell ref="DPK8:DPL8"/>
    <mergeCell ref="DPM8:DPN8"/>
    <mergeCell ref="DOQ8:DOR8"/>
    <mergeCell ref="DOS8:DOT8"/>
    <mergeCell ref="DOU8:DOV8"/>
    <mergeCell ref="DOW8:DOX8"/>
    <mergeCell ref="DOY8:DOZ8"/>
    <mergeCell ref="DPA8:DPB8"/>
    <mergeCell ref="DOE8:DOF8"/>
    <mergeCell ref="DOG8:DOH8"/>
    <mergeCell ref="DOI8:DOJ8"/>
    <mergeCell ref="DOK8:DOL8"/>
    <mergeCell ref="DOM8:DON8"/>
    <mergeCell ref="DOO8:DOP8"/>
    <mergeCell ref="DNS8:DNT8"/>
    <mergeCell ref="DNU8:DNV8"/>
    <mergeCell ref="DNW8:DNX8"/>
    <mergeCell ref="DNY8:DNZ8"/>
    <mergeCell ref="DOA8:DOB8"/>
    <mergeCell ref="DOC8:DOD8"/>
    <mergeCell ref="DSU8:DSV8"/>
    <mergeCell ref="DSW8:DSX8"/>
    <mergeCell ref="DSY8:DSZ8"/>
    <mergeCell ref="DTA8:DTB8"/>
    <mergeCell ref="DTC8:DTD8"/>
    <mergeCell ref="DTE8:DTF8"/>
    <mergeCell ref="DSI8:DSJ8"/>
    <mergeCell ref="DSK8:DSL8"/>
    <mergeCell ref="DSM8:DSN8"/>
    <mergeCell ref="DSO8:DSP8"/>
    <mergeCell ref="DSQ8:DSR8"/>
    <mergeCell ref="DSS8:DST8"/>
    <mergeCell ref="DRW8:DRX8"/>
    <mergeCell ref="DRY8:DRZ8"/>
    <mergeCell ref="DSA8:DSB8"/>
    <mergeCell ref="DSC8:DSD8"/>
    <mergeCell ref="DSE8:DSF8"/>
    <mergeCell ref="DSG8:DSH8"/>
    <mergeCell ref="DRK8:DRL8"/>
    <mergeCell ref="DRM8:DRN8"/>
    <mergeCell ref="DRO8:DRP8"/>
    <mergeCell ref="DRQ8:DRR8"/>
    <mergeCell ref="DRS8:DRT8"/>
    <mergeCell ref="DRU8:DRV8"/>
    <mergeCell ref="DQY8:DQZ8"/>
    <mergeCell ref="DRA8:DRB8"/>
    <mergeCell ref="DRC8:DRD8"/>
    <mergeCell ref="DRE8:DRF8"/>
    <mergeCell ref="DRG8:DRH8"/>
    <mergeCell ref="DRI8:DRJ8"/>
    <mergeCell ref="DQM8:DQN8"/>
    <mergeCell ref="DQO8:DQP8"/>
    <mergeCell ref="DQQ8:DQR8"/>
    <mergeCell ref="DQS8:DQT8"/>
    <mergeCell ref="DQU8:DQV8"/>
    <mergeCell ref="DQW8:DQX8"/>
    <mergeCell ref="DVO8:DVP8"/>
    <mergeCell ref="DVQ8:DVR8"/>
    <mergeCell ref="DVS8:DVT8"/>
    <mergeCell ref="DVU8:DVV8"/>
    <mergeCell ref="DVW8:DVX8"/>
    <mergeCell ref="DVY8:DVZ8"/>
    <mergeCell ref="DVC8:DVD8"/>
    <mergeCell ref="DVE8:DVF8"/>
    <mergeCell ref="DVG8:DVH8"/>
    <mergeCell ref="DVI8:DVJ8"/>
    <mergeCell ref="DVK8:DVL8"/>
    <mergeCell ref="DVM8:DVN8"/>
    <mergeCell ref="DUQ8:DUR8"/>
    <mergeCell ref="DUS8:DUT8"/>
    <mergeCell ref="DUU8:DUV8"/>
    <mergeCell ref="DUW8:DUX8"/>
    <mergeCell ref="DUY8:DUZ8"/>
    <mergeCell ref="DVA8:DVB8"/>
    <mergeCell ref="DUE8:DUF8"/>
    <mergeCell ref="DUG8:DUH8"/>
    <mergeCell ref="DUI8:DUJ8"/>
    <mergeCell ref="DUK8:DUL8"/>
    <mergeCell ref="DUM8:DUN8"/>
    <mergeCell ref="DUO8:DUP8"/>
    <mergeCell ref="DTS8:DTT8"/>
    <mergeCell ref="DTU8:DTV8"/>
    <mergeCell ref="DTW8:DTX8"/>
    <mergeCell ref="DTY8:DTZ8"/>
    <mergeCell ref="DUA8:DUB8"/>
    <mergeCell ref="DUC8:DUD8"/>
    <mergeCell ref="DTG8:DTH8"/>
    <mergeCell ref="DTI8:DTJ8"/>
    <mergeCell ref="DTK8:DTL8"/>
    <mergeCell ref="DTM8:DTN8"/>
    <mergeCell ref="DTO8:DTP8"/>
    <mergeCell ref="DTQ8:DTR8"/>
    <mergeCell ref="DYI8:DYJ8"/>
    <mergeCell ref="DYK8:DYL8"/>
    <mergeCell ref="DYM8:DYN8"/>
    <mergeCell ref="DYO8:DYP8"/>
    <mergeCell ref="DYQ8:DYR8"/>
    <mergeCell ref="DYS8:DYT8"/>
    <mergeCell ref="DXW8:DXX8"/>
    <mergeCell ref="DXY8:DXZ8"/>
    <mergeCell ref="DYA8:DYB8"/>
    <mergeCell ref="DYC8:DYD8"/>
    <mergeCell ref="DYE8:DYF8"/>
    <mergeCell ref="DYG8:DYH8"/>
    <mergeCell ref="DXK8:DXL8"/>
    <mergeCell ref="DXM8:DXN8"/>
    <mergeCell ref="DXO8:DXP8"/>
    <mergeCell ref="DXQ8:DXR8"/>
    <mergeCell ref="DXS8:DXT8"/>
    <mergeCell ref="DXU8:DXV8"/>
    <mergeCell ref="DWY8:DWZ8"/>
    <mergeCell ref="DXA8:DXB8"/>
    <mergeCell ref="DXC8:DXD8"/>
    <mergeCell ref="DXE8:DXF8"/>
    <mergeCell ref="DXG8:DXH8"/>
    <mergeCell ref="DXI8:DXJ8"/>
    <mergeCell ref="DWM8:DWN8"/>
    <mergeCell ref="DWO8:DWP8"/>
    <mergeCell ref="DWQ8:DWR8"/>
    <mergeCell ref="DWS8:DWT8"/>
    <mergeCell ref="DWU8:DWV8"/>
    <mergeCell ref="DWW8:DWX8"/>
    <mergeCell ref="DWA8:DWB8"/>
    <mergeCell ref="DWC8:DWD8"/>
    <mergeCell ref="DWE8:DWF8"/>
    <mergeCell ref="DWG8:DWH8"/>
    <mergeCell ref="DWI8:DWJ8"/>
    <mergeCell ref="DWK8:DWL8"/>
    <mergeCell ref="EBC8:EBD8"/>
    <mergeCell ref="EBE8:EBF8"/>
    <mergeCell ref="EBG8:EBH8"/>
    <mergeCell ref="EBI8:EBJ8"/>
    <mergeCell ref="EBK8:EBL8"/>
    <mergeCell ref="EBM8:EBN8"/>
    <mergeCell ref="EAQ8:EAR8"/>
    <mergeCell ref="EAS8:EAT8"/>
    <mergeCell ref="EAU8:EAV8"/>
    <mergeCell ref="EAW8:EAX8"/>
    <mergeCell ref="EAY8:EAZ8"/>
    <mergeCell ref="EBA8:EBB8"/>
    <mergeCell ref="EAE8:EAF8"/>
    <mergeCell ref="EAG8:EAH8"/>
    <mergeCell ref="EAI8:EAJ8"/>
    <mergeCell ref="EAK8:EAL8"/>
    <mergeCell ref="EAM8:EAN8"/>
    <mergeCell ref="EAO8:EAP8"/>
    <mergeCell ref="DZS8:DZT8"/>
    <mergeCell ref="DZU8:DZV8"/>
    <mergeCell ref="DZW8:DZX8"/>
    <mergeCell ref="DZY8:DZZ8"/>
    <mergeCell ref="EAA8:EAB8"/>
    <mergeCell ref="EAC8:EAD8"/>
    <mergeCell ref="DZG8:DZH8"/>
    <mergeCell ref="DZI8:DZJ8"/>
    <mergeCell ref="DZK8:DZL8"/>
    <mergeCell ref="DZM8:DZN8"/>
    <mergeCell ref="DZO8:DZP8"/>
    <mergeCell ref="DZQ8:DZR8"/>
    <mergeCell ref="DYU8:DYV8"/>
    <mergeCell ref="DYW8:DYX8"/>
    <mergeCell ref="DYY8:DYZ8"/>
    <mergeCell ref="DZA8:DZB8"/>
    <mergeCell ref="DZC8:DZD8"/>
    <mergeCell ref="DZE8:DZF8"/>
    <mergeCell ref="EDW8:EDX8"/>
    <mergeCell ref="EDY8:EDZ8"/>
    <mergeCell ref="EEA8:EEB8"/>
    <mergeCell ref="EEC8:EED8"/>
    <mergeCell ref="EEE8:EEF8"/>
    <mergeCell ref="EEG8:EEH8"/>
    <mergeCell ref="EDK8:EDL8"/>
    <mergeCell ref="EDM8:EDN8"/>
    <mergeCell ref="EDO8:EDP8"/>
    <mergeCell ref="EDQ8:EDR8"/>
    <mergeCell ref="EDS8:EDT8"/>
    <mergeCell ref="EDU8:EDV8"/>
    <mergeCell ref="ECY8:ECZ8"/>
    <mergeCell ref="EDA8:EDB8"/>
    <mergeCell ref="EDC8:EDD8"/>
    <mergeCell ref="EDE8:EDF8"/>
    <mergeCell ref="EDG8:EDH8"/>
    <mergeCell ref="EDI8:EDJ8"/>
    <mergeCell ref="ECM8:ECN8"/>
    <mergeCell ref="ECO8:ECP8"/>
    <mergeCell ref="ECQ8:ECR8"/>
    <mergeCell ref="ECS8:ECT8"/>
    <mergeCell ref="ECU8:ECV8"/>
    <mergeCell ref="ECW8:ECX8"/>
    <mergeCell ref="ECA8:ECB8"/>
    <mergeCell ref="ECC8:ECD8"/>
    <mergeCell ref="ECE8:ECF8"/>
    <mergeCell ref="ECG8:ECH8"/>
    <mergeCell ref="ECI8:ECJ8"/>
    <mergeCell ref="ECK8:ECL8"/>
    <mergeCell ref="EBO8:EBP8"/>
    <mergeCell ref="EBQ8:EBR8"/>
    <mergeCell ref="EBS8:EBT8"/>
    <mergeCell ref="EBU8:EBV8"/>
    <mergeCell ref="EBW8:EBX8"/>
    <mergeCell ref="EBY8:EBZ8"/>
    <mergeCell ref="EGQ8:EGR8"/>
    <mergeCell ref="EGS8:EGT8"/>
    <mergeCell ref="EGU8:EGV8"/>
    <mergeCell ref="EGW8:EGX8"/>
    <mergeCell ref="EGY8:EGZ8"/>
    <mergeCell ref="EHA8:EHB8"/>
    <mergeCell ref="EGE8:EGF8"/>
    <mergeCell ref="EGG8:EGH8"/>
    <mergeCell ref="EGI8:EGJ8"/>
    <mergeCell ref="EGK8:EGL8"/>
    <mergeCell ref="EGM8:EGN8"/>
    <mergeCell ref="EGO8:EGP8"/>
    <mergeCell ref="EFS8:EFT8"/>
    <mergeCell ref="EFU8:EFV8"/>
    <mergeCell ref="EFW8:EFX8"/>
    <mergeCell ref="EFY8:EFZ8"/>
    <mergeCell ref="EGA8:EGB8"/>
    <mergeCell ref="EGC8:EGD8"/>
    <mergeCell ref="EFG8:EFH8"/>
    <mergeCell ref="EFI8:EFJ8"/>
    <mergeCell ref="EFK8:EFL8"/>
    <mergeCell ref="EFM8:EFN8"/>
    <mergeCell ref="EFO8:EFP8"/>
    <mergeCell ref="EFQ8:EFR8"/>
    <mergeCell ref="EEU8:EEV8"/>
    <mergeCell ref="EEW8:EEX8"/>
    <mergeCell ref="EEY8:EEZ8"/>
    <mergeCell ref="EFA8:EFB8"/>
    <mergeCell ref="EFC8:EFD8"/>
    <mergeCell ref="EFE8:EFF8"/>
    <mergeCell ref="EEI8:EEJ8"/>
    <mergeCell ref="EEK8:EEL8"/>
    <mergeCell ref="EEM8:EEN8"/>
    <mergeCell ref="EEO8:EEP8"/>
    <mergeCell ref="EEQ8:EER8"/>
    <mergeCell ref="EES8:EET8"/>
    <mergeCell ref="EJK8:EJL8"/>
    <mergeCell ref="EJM8:EJN8"/>
    <mergeCell ref="EJO8:EJP8"/>
    <mergeCell ref="EJQ8:EJR8"/>
    <mergeCell ref="EJS8:EJT8"/>
    <mergeCell ref="EJU8:EJV8"/>
    <mergeCell ref="EIY8:EIZ8"/>
    <mergeCell ref="EJA8:EJB8"/>
    <mergeCell ref="EJC8:EJD8"/>
    <mergeCell ref="EJE8:EJF8"/>
    <mergeCell ref="EJG8:EJH8"/>
    <mergeCell ref="EJI8:EJJ8"/>
    <mergeCell ref="EIM8:EIN8"/>
    <mergeCell ref="EIO8:EIP8"/>
    <mergeCell ref="EIQ8:EIR8"/>
    <mergeCell ref="EIS8:EIT8"/>
    <mergeCell ref="EIU8:EIV8"/>
    <mergeCell ref="EIW8:EIX8"/>
    <mergeCell ref="EIA8:EIB8"/>
    <mergeCell ref="EIC8:EID8"/>
    <mergeCell ref="EIE8:EIF8"/>
    <mergeCell ref="EIG8:EIH8"/>
    <mergeCell ref="EII8:EIJ8"/>
    <mergeCell ref="EIK8:EIL8"/>
    <mergeCell ref="EHO8:EHP8"/>
    <mergeCell ref="EHQ8:EHR8"/>
    <mergeCell ref="EHS8:EHT8"/>
    <mergeCell ref="EHU8:EHV8"/>
    <mergeCell ref="EHW8:EHX8"/>
    <mergeCell ref="EHY8:EHZ8"/>
    <mergeCell ref="EHC8:EHD8"/>
    <mergeCell ref="EHE8:EHF8"/>
    <mergeCell ref="EHG8:EHH8"/>
    <mergeCell ref="EHI8:EHJ8"/>
    <mergeCell ref="EHK8:EHL8"/>
    <mergeCell ref="EHM8:EHN8"/>
    <mergeCell ref="EME8:EMF8"/>
    <mergeCell ref="EMG8:EMH8"/>
    <mergeCell ref="EMI8:EMJ8"/>
    <mergeCell ref="EMK8:EML8"/>
    <mergeCell ref="EMM8:EMN8"/>
    <mergeCell ref="EMO8:EMP8"/>
    <mergeCell ref="ELS8:ELT8"/>
    <mergeCell ref="ELU8:ELV8"/>
    <mergeCell ref="ELW8:ELX8"/>
    <mergeCell ref="ELY8:ELZ8"/>
    <mergeCell ref="EMA8:EMB8"/>
    <mergeCell ref="EMC8:EMD8"/>
    <mergeCell ref="ELG8:ELH8"/>
    <mergeCell ref="ELI8:ELJ8"/>
    <mergeCell ref="ELK8:ELL8"/>
    <mergeCell ref="ELM8:ELN8"/>
    <mergeCell ref="ELO8:ELP8"/>
    <mergeCell ref="ELQ8:ELR8"/>
    <mergeCell ref="EKU8:EKV8"/>
    <mergeCell ref="EKW8:EKX8"/>
    <mergeCell ref="EKY8:EKZ8"/>
    <mergeCell ref="ELA8:ELB8"/>
    <mergeCell ref="ELC8:ELD8"/>
    <mergeCell ref="ELE8:ELF8"/>
    <mergeCell ref="EKI8:EKJ8"/>
    <mergeCell ref="EKK8:EKL8"/>
    <mergeCell ref="EKM8:EKN8"/>
    <mergeCell ref="EKO8:EKP8"/>
    <mergeCell ref="EKQ8:EKR8"/>
    <mergeCell ref="EKS8:EKT8"/>
    <mergeCell ref="EJW8:EJX8"/>
    <mergeCell ref="EJY8:EJZ8"/>
    <mergeCell ref="EKA8:EKB8"/>
    <mergeCell ref="EKC8:EKD8"/>
    <mergeCell ref="EKE8:EKF8"/>
    <mergeCell ref="EKG8:EKH8"/>
    <mergeCell ref="EOY8:EOZ8"/>
    <mergeCell ref="EPA8:EPB8"/>
    <mergeCell ref="EPC8:EPD8"/>
    <mergeCell ref="EPE8:EPF8"/>
    <mergeCell ref="EPG8:EPH8"/>
    <mergeCell ref="EPI8:EPJ8"/>
    <mergeCell ref="EOM8:EON8"/>
    <mergeCell ref="EOO8:EOP8"/>
    <mergeCell ref="EOQ8:EOR8"/>
    <mergeCell ref="EOS8:EOT8"/>
    <mergeCell ref="EOU8:EOV8"/>
    <mergeCell ref="EOW8:EOX8"/>
    <mergeCell ref="EOA8:EOB8"/>
    <mergeCell ref="EOC8:EOD8"/>
    <mergeCell ref="EOE8:EOF8"/>
    <mergeCell ref="EOG8:EOH8"/>
    <mergeCell ref="EOI8:EOJ8"/>
    <mergeCell ref="EOK8:EOL8"/>
    <mergeCell ref="ENO8:ENP8"/>
    <mergeCell ref="ENQ8:ENR8"/>
    <mergeCell ref="ENS8:ENT8"/>
    <mergeCell ref="ENU8:ENV8"/>
    <mergeCell ref="ENW8:ENX8"/>
    <mergeCell ref="ENY8:ENZ8"/>
    <mergeCell ref="ENC8:END8"/>
    <mergeCell ref="ENE8:ENF8"/>
    <mergeCell ref="ENG8:ENH8"/>
    <mergeCell ref="ENI8:ENJ8"/>
    <mergeCell ref="ENK8:ENL8"/>
    <mergeCell ref="ENM8:ENN8"/>
    <mergeCell ref="EMQ8:EMR8"/>
    <mergeCell ref="EMS8:EMT8"/>
    <mergeCell ref="EMU8:EMV8"/>
    <mergeCell ref="EMW8:EMX8"/>
    <mergeCell ref="EMY8:EMZ8"/>
    <mergeCell ref="ENA8:ENB8"/>
    <mergeCell ref="ERS8:ERT8"/>
    <mergeCell ref="ERU8:ERV8"/>
    <mergeCell ref="ERW8:ERX8"/>
    <mergeCell ref="ERY8:ERZ8"/>
    <mergeCell ref="ESA8:ESB8"/>
    <mergeCell ref="ESC8:ESD8"/>
    <mergeCell ref="ERG8:ERH8"/>
    <mergeCell ref="ERI8:ERJ8"/>
    <mergeCell ref="ERK8:ERL8"/>
    <mergeCell ref="ERM8:ERN8"/>
    <mergeCell ref="ERO8:ERP8"/>
    <mergeCell ref="ERQ8:ERR8"/>
    <mergeCell ref="EQU8:EQV8"/>
    <mergeCell ref="EQW8:EQX8"/>
    <mergeCell ref="EQY8:EQZ8"/>
    <mergeCell ref="ERA8:ERB8"/>
    <mergeCell ref="ERC8:ERD8"/>
    <mergeCell ref="ERE8:ERF8"/>
    <mergeCell ref="EQI8:EQJ8"/>
    <mergeCell ref="EQK8:EQL8"/>
    <mergeCell ref="EQM8:EQN8"/>
    <mergeCell ref="EQO8:EQP8"/>
    <mergeCell ref="EQQ8:EQR8"/>
    <mergeCell ref="EQS8:EQT8"/>
    <mergeCell ref="EPW8:EPX8"/>
    <mergeCell ref="EPY8:EPZ8"/>
    <mergeCell ref="EQA8:EQB8"/>
    <mergeCell ref="EQC8:EQD8"/>
    <mergeCell ref="EQE8:EQF8"/>
    <mergeCell ref="EQG8:EQH8"/>
    <mergeCell ref="EPK8:EPL8"/>
    <mergeCell ref="EPM8:EPN8"/>
    <mergeCell ref="EPO8:EPP8"/>
    <mergeCell ref="EPQ8:EPR8"/>
    <mergeCell ref="EPS8:EPT8"/>
    <mergeCell ref="EPU8:EPV8"/>
    <mergeCell ref="EUM8:EUN8"/>
    <mergeCell ref="EUO8:EUP8"/>
    <mergeCell ref="EUQ8:EUR8"/>
    <mergeCell ref="EUS8:EUT8"/>
    <mergeCell ref="EUU8:EUV8"/>
    <mergeCell ref="EUW8:EUX8"/>
    <mergeCell ref="EUA8:EUB8"/>
    <mergeCell ref="EUC8:EUD8"/>
    <mergeCell ref="EUE8:EUF8"/>
    <mergeCell ref="EUG8:EUH8"/>
    <mergeCell ref="EUI8:EUJ8"/>
    <mergeCell ref="EUK8:EUL8"/>
    <mergeCell ref="ETO8:ETP8"/>
    <mergeCell ref="ETQ8:ETR8"/>
    <mergeCell ref="ETS8:ETT8"/>
    <mergeCell ref="ETU8:ETV8"/>
    <mergeCell ref="ETW8:ETX8"/>
    <mergeCell ref="ETY8:ETZ8"/>
    <mergeCell ref="ETC8:ETD8"/>
    <mergeCell ref="ETE8:ETF8"/>
    <mergeCell ref="ETG8:ETH8"/>
    <mergeCell ref="ETI8:ETJ8"/>
    <mergeCell ref="ETK8:ETL8"/>
    <mergeCell ref="ETM8:ETN8"/>
    <mergeCell ref="ESQ8:ESR8"/>
    <mergeCell ref="ESS8:EST8"/>
    <mergeCell ref="ESU8:ESV8"/>
    <mergeCell ref="ESW8:ESX8"/>
    <mergeCell ref="ESY8:ESZ8"/>
    <mergeCell ref="ETA8:ETB8"/>
    <mergeCell ref="ESE8:ESF8"/>
    <mergeCell ref="ESG8:ESH8"/>
    <mergeCell ref="ESI8:ESJ8"/>
    <mergeCell ref="ESK8:ESL8"/>
    <mergeCell ref="ESM8:ESN8"/>
    <mergeCell ref="ESO8:ESP8"/>
    <mergeCell ref="EXG8:EXH8"/>
    <mergeCell ref="EXI8:EXJ8"/>
    <mergeCell ref="EXK8:EXL8"/>
    <mergeCell ref="EXM8:EXN8"/>
    <mergeCell ref="EXO8:EXP8"/>
    <mergeCell ref="EXQ8:EXR8"/>
    <mergeCell ref="EWU8:EWV8"/>
    <mergeCell ref="EWW8:EWX8"/>
    <mergeCell ref="EWY8:EWZ8"/>
    <mergeCell ref="EXA8:EXB8"/>
    <mergeCell ref="EXC8:EXD8"/>
    <mergeCell ref="EXE8:EXF8"/>
    <mergeCell ref="EWI8:EWJ8"/>
    <mergeCell ref="EWK8:EWL8"/>
    <mergeCell ref="EWM8:EWN8"/>
    <mergeCell ref="EWO8:EWP8"/>
    <mergeCell ref="EWQ8:EWR8"/>
    <mergeCell ref="EWS8:EWT8"/>
    <mergeCell ref="EVW8:EVX8"/>
    <mergeCell ref="EVY8:EVZ8"/>
    <mergeCell ref="EWA8:EWB8"/>
    <mergeCell ref="EWC8:EWD8"/>
    <mergeCell ref="EWE8:EWF8"/>
    <mergeCell ref="EWG8:EWH8"/>
    <mergeCell ref="EVK8:EVL8"/>
    <mergeCell ref="EVM8:EVN8"/>
    <mergeCell ref="EVO8:EVP8"/>
    <mergeCell ref="EVQ8:EVR8"/>
    <mergeCell ref="EVS8:EVT8"/>
    <mergeCell ref="EVU8:EVV8"/>
    <mergeCell ref="EUY8:EUZ8"/>
    <mergeCell ref="EVA8:EVB8"/>
    <mergeCell ref="EVC8:EVD8"/>
    <mergeCell ref="EVE8:EVF8"/>
    <mergeCell ref="EVG8:EVH8"/>
    <mergeCell ref="EVI8:EVJ8"/>
    <mergeCell ref="FAA8:FAB8"/>
    <mergeCell ref="FAC8:FAD8"/>
    <mergeCell ref="FAE8:FAF8"/>
    <mergeCell ref="FAG8:FAH8"/>
    <mergeCell ref="FAI8:FAJ8"/>
    <mergeCell ref="FAK8:FAL8"/>
    <mergeCell ref="EZO8:EZP8"/>
    <mergeCell ref="EZQ8:EZR8"/>
    <mergeCell ref="EZS8:EZT8"/>
    <mergeCell ref="EZU8:EZV8"/>
    <mergeCell ref="EZW8:EZX8"/>
    <mergeCell ref="EZY8:EZZ8"/>
    <mergeCell ref="EZC8:EZD8"/>
    <mergeCell ref="EZE8:EZF8"/>
    <mergeCell ref="EZG8:EZH8"/>
    <mergeCell ref="EZI8:EZJ8"/>
    <mergeCell ref="EZK8:EZL8"/>
    <mergeCell ref="EZM8:EZN8"/>
    <mergeCell ref="EYQ8:EYR8"/>
    <mergeCell ref="EYS8:EYT8"/>
    <mergeCell ref="EYU8:EYV8"/>
    <mergeCell ref="EYW8:EYX8"/>
    <mergeCell ref="EYY8:EYZ8"/>
    <mergeCell ref="EZA8:EZB8"/>
    <mergeCell ref="EYE8:EYF8"/>
    <mergeCell ref="EYG8:EYH8"/>
    <mergeCell ref="EYI8:EYJ8"/>
    <mergeCell ref="EYK8:EYL8"/>
    <mergeCell ref="EYM8:EYN8"/>
    <mergeCell ref="EYO8:EYP8"/>
    <mergeCell ref="EXS8:EXT8"/>
    <mergeCell ref="EXU8:EXV8"/>
    <mergeCell ref="EXW8:EXX8"/>
    <mergeCell ref="EXY8:EXZ8"/>
    <mergeCell ref="EYA8:EYB8"/>
    <mergeCell ref="EYC8:EYD8"/>
    <mergeCell ref="FCU8:FCV8"/>
    <mergeCell ref="FCW8:FCX8"/>
    <mergeCell ref="FCY8:FCZ8"/>
    <mergeCell ref="FDA8:FDB8"/>
    <mergeCell ref="FDC8:FDD8"/>
    <mergeCell ref="FDE8:FDF8"/>
    <mergeCell ref="FCI8:FCJ8"/>
    <mergeCell ref="FCK8:FCL8"/>
    <mergeCell ref="FCM8:FCN8"/>
    <mergeCell ref="FCO8:FCP8"/>
    <mergeCell ref="FCQ8:FCR8"/>
    <mergeCell ref="FCS8:FCT8"/>
    <mergeCell ref="FBW8:FBX8"/>
    <mergeCell ref="FBY8:FBZ8"/>
    <mergeCell ref="FCA8:FCB8"/>
    <mergeCell ref="FCC8:FCD8"/>
    <mergeCell ref="FCE8:FCF8"/>
    <mergeCell ref="FCG8:FCH8"/>
    <mergeCell ref="FBK8:FBL8"/>
    <mergeCell ref="FBM8:FBN8"/>
    <mergeCell ref="FBO8:FBP8"/>
    <mergeCell ref="FBQ8:FBR8"/>
    <mergeCell ref="FBS8:FBT8"/>
    <mergeCell ref="FBU8:FBV8"/>
    <mergeCell ref="FAY8:FAZ8"/>
    <mergeCell ref="FBA8:FBB8"/>
    <mergeCell ref="FBC8:FBD8"/>
    <mergeCell ref="FBE8:FBF8"/>
    <mergeCell ref="FBG8:FBH8"/>
    <mergeCell ref="FBI8:FBJ8"/>
    <mergeCell ref="FAM8:FAN8"/>
    <mergeCell ref="FAO8:FAP8"/>
    <mergeCell ref="FAQ8:FAR8"/>
    <mergeCell ref="FAS8:FAT8"/>
    <mergeCell ref="FAU8:FAV8"/>
    <mergeCell ref="FAW8:FAX8"/>
    <mergeCell ref="FFO8:FFP8"/>
    <mergeCell ref="FFQ8:FFR8"/>
    <mergeCell ref="FFS8:FFT8"/>
    <mergeCell ref="FFU8:FFV8"/>
    <mergeCell ref="FFW8:FFX8"/>
    <mergeCell ref="FFY8:FFZ8"/>
    <mergeCell ref="FFC8:FFD8"/>
    <mergeCell ref="FFE8:FFF8"/>
    <mergeCell ref="FFG8:FFH8"/>
    <mergeCell ref="FFI8:FFJ8"/>
    <mergeCell ref="FFK8:FFL8"/>
    <mergeCell ref="FFM8:FFN8"/>
    <mergeCell ref="FEQ8:FER8"/>
    <mergeCell ref="FES8:FET8"/>
    <mergeCell ref="FEU8:FEV8"/>
    <mergeCell ref="FEW8:FEX8"/>
    <mergeCell ref="FEY8:FEZ8"/>
    <mergeCell ref="FFA8:FFB8"/>
    <mergeCell ref="FEE8:FEF8"/>
    <mergeCell ref="FEG8:FEH8"/>
    <mergeCell ref="FEI8:FEJ8"/>
    <mergeCell ref="FEK8:FEL8"/>
    <mergeCell ref="FEM8:FEN8"/>
    <mergeCell ref="FEO8:FEP8"/>
    <mergeCell ref="FDS8:FDT8"/>
    <mergeCell ref="FDU8:FDV8"/>
    <mergeCell ref="FDW8:FDX8"/>
    <mergeCell ref="FDY8:FDZ8"/>
    <mergeCell ref="FEA8:FEB8"/>
    <mergeCell ref="FEC8:FED8"/>
    <mergeCell ref="FDG8:FDH8"/>
    <mergeCell ref="FDI8:FDJ8"/>
    <mergeCell ref="FDK8:FDL8"/>
    <mergeCell ref="FDM8:FDN8"/>
    <mergeCell ref="FDO8:FDP8"/>
    <mergeCell ref="FDQ8:FDR8"/>
    <mergeCell ref="FII8:FIJ8"/>
    <mergeCell ref="FIK8:FIL8"/>
    <mergeCell ref="FIM8:FIN8"/>
    <mergeCell ref="FIO8:FIP8"/>
    <mergeCell ref="FIQ8:FIR8"/>
    <mergeCell ref="FIS8:FIT8"/>
    <mergeCell ref="FHW8:FHX8"/>
    <mergeCell ref="FHY8:FHZ8"/>
    <mergeCell ref="FIA8:FIB8"/>
    <mergeCell ref="FIC8:FID8"/>
    <mergeCell ref="FIE8:FIF8"/>
    <mergeCell ref="FIG8:FIH8"/>
    <mergeCell ref="FHK8:FHL8"/>
    <mergeCell ref="FHM8:FHN8"/>
    <mergeCell ref="FHO8:FHP8"/>
    <mergeCell ref="FHQ8:FHR8"/>
    <mergeCell ref="FHS8:FHT8"/>
    <mergeCell ref="FHU8:FHV8"/>
    <mergeCell ref="FGY8:FGZ8"/>
    <mergeCell ref="FHA8:FHB8"/>
    <mergeCell ref="FHC8:FHD8"/>
    <mergeCell ref="FHE8:FHF8"/>
    <mergeCell ref="FHG8:FHH8"/>
    <mergeCell ref="FHI8:FHJ8"/>
    <mergeCell ref="FGM8:FGN8"/>
    <mergeCell ref="FGO8:FGP8"/>
    <mergeCell ref="FGQ8:FGR8"/>
    <mergeCell ref="FGS8:FGT8"/>
    <mergeCell ref="FGU8:FGV8"/>
    <mergeCell ref="FGW8:FGX8"/>
    <mergeCell ref="FGA8:FGB8"/>
    <mergeCell ref="FGC8:FGD8"/>
    <mergeCell ref="FGE8:FGF8"/>
    <mergeCell ref="FGG8:FGH8"/>
    <mergeCell ref="FGI8:FGJ8"/>
    <mergeCell ref="FGK8:FGL8"/>
    <mergeCell ref="FLC8:FLD8"/>
    <mergeCell ref="FLE8:FLF8"/>
    <mergeCell ref="FLG8:FLH8"/>
    <mergeCell ref="FLI8:FLJ8"/>
    <mergeCell ref="FLK8:FLL8"/>
    <mergeCell ref="FLM8:FLN8"/>
    <mergeCell ref="FKQ8:FKR8"/>
    <mergeCell ref="FKS8:FKT8"/>
    <mergeCell ref="FKU8:FKV8"/>
    <mergeCell ref="FKW8:FKX8"/>
    <mergeCell ref="FKY8:FKZ8"/>
    <mergeCell ref="FLA8:FLB8"/>
    <mergeCell ref="FKE8:FKF8"/>
    <mergeCell ref="FKG8:FKH8"/>
    <mergeCell ref="FKI8:FKJ8"/>
    <mergeCell ref="FKK8:FKL8"/>
    <mergeCell ref="FKM8:FKN8"/>
    <mergeCell ref="FKO8:FKP8"/>
    <mergeCell ref="FJS8:FJT8"/>
    <mergeCell ref="FJU8:FJV8"/>
    <mergeCell ref="FJW8:FJX8"/>
    <mergeCell ref="FJY8:FJZ8"/>
    <mergeCell ref="FKA8:FKB8"/>
    <mergeCell ref="FKC8:FKD8"/>
    <mergeCell ref="FJG8:FJH8"/>
    <mergeCell ref="FJI8:FJJ8"/>
    <mergeCell ref="FJK8:FJL8"/>
    <mergeCell ref="FJM8:FJN8"/>
    <mergeCell ref="FJO8:FJP8"/>
    <mergeCell ref="FJQ8:FJR8"/>
    <mergeCell ref="FIU8:FIV8"/>
    <mergeCell ref="FIW8:FIX8"/>
    <mergeCell ref="FIY8:FIZ8"/>
    <mergeCell ref="FJA8:FJB8"/>
    <mergeCell ref="FJC8:FJD8"/>
    <mergeCell ref="FJE8:FJF8"/>
    <mergeCell ref="FNW8:FNX8"/>
    <mergeCell ref="FNY8:FNZ8"/>
    <mergeCell ref="FOA8:FOB8"/>
    <mergeCell ref="FOC8:FOD8"/>
    <mergeCell ref="FOE8:FOF8"/>
    <mergeCell ref="FOG8:FOH8"/>
    <mergeCell ref="FNK8:FNL8"/>
    <mergeCell ref="FNM8:FNN8"/>
    <mergeCell ref="FNO8:FNP8"/>
    <mergeCell ref="FNQ8:FNR8"/>
    <mergeCell ref="FNS8:FNT8"/>
    <mergeCell ref="FNU8:FNV8"/>
    <mergeCell ref="FMY8:FMZ8"/>
    <mergeCell ref="FNA8:FNB8"/>
    <mergeCell ref="FNC8:FND8"/>
    <mergeCell ref="FNE8:FNF8"/>
    <mergeCell ref="FNG8:FNH8"/>
    <mergeCell ref="FNI8:FNJ8"/>
    <mergeCell ref="FMM8:FMN8"/>
    <mergeCell ref="FMO8:FMP8"/>
    <mergeCell ref="FMQ8:FMR8"/>
    <mergeCell ref="FMS8:FMT8"/>
    <mergeCell ref="FMU8:FMV8"/>
    <mergeCell ref="FMW8:FMX8"/>
    <mergeCell ref="FMA8:FMB8"/>
    <mergeCell ref="FMC8:FMD8"/>
    <mergeCell ref="FME8:FMF8"/>
    <mergeCell ref="FMG8:FMH8"/>
    <mergeCell ref="FMI8:FMJ8"/>
    <mergeCell ref="FMK8:FML8"/>
    <mergeCell ref="FLO8:FLP8"/>
    <mergeCell ref="FLQ8:FLR8"/>
    <mergeCell ref="FLS8:FLT8"/>
    <mergeCell ref="FLU8:FLV8"/>
    <mergeCell ref="FLW8:FLX8"/>
    <mergeCell ref="FLY8:FLZ8"/>
    <mergeCell ref="FQQ8:FQR8"/>
    <mergeCell ref="FQS8:FQT8"/>
    <mergeCell ref="FQU8:FQV8"/>
    <mergeCell ref="FQW8:FQX8"/>
    <mergeCell ref="FQY8:FQZ8"/>
    <mergeCell ref="FRA8:FRB8"/>
    <mergeCell ref="FQE8:FQF8"/>
    <mergeCell ref="FQG8:FQH8"/>
    <mergeCell ref="FQI8:FQJ8"/>
    <mergeCell ref="FQK8:FQL8"/>
    <mergeCell ref="FQM8:FQN8"/>
    <mergeCell ref="FQO8:FQP8"/>
    <mergeCell ref="FPS8:FPT8"/>
    <mergeCell ref="FPU8:FPV8"/>
    <mergeCell ref="FPW8:FPX8"/>
    <mergeCell ref="FPY8:FPZ8"/>
    <mergeCell ref="FQA8:FQB8"/>
    <mergeCell ref="FQC8:FQD8"/>
    <mergeCell ref="FPG8:FPH8"/>
    <mergeCell ref="FPI8:FPJ8"/>
    <mergeCell ref="FPK8:FPL8"/>
    <mergeCell ref="FPM8:FPN8"/>
    <mergeCell ref="FPO8:FPP8"/>
    <mergeCell ref="FPQ8:FPR8"/>
    <mergeCell ref="FOU8:FOV8"/>
    <mergeCell ref="FOW8:FOX8"/>
    <mergeCell ref="FOY8:FOZ8"/>
    <mergeCell ref="FPA8:FPB8"/>
    <mergeCell ref="FPC8:FPD8"/>
    <mergeCell ref="FPE8:FPF8"/>
    <mergeCell ref="FOI8:FOJ8"/>
    <mergeCell ref="FOK8:FOL8"/>
    <mergeCell ref="FOM8:FON8"/>
    <mergeCell ref="FOO8:FOP8"/>
    <mergeCell ref="FOQ8:FOR8"/>
    <mergeCell ref="FOS8:FOT8"/>
    <mergeCell ref="FTK8:FTL8"/>
    <mergeCell ref="FTM8:FTN8"/>
    <mergeCell ref="FTO8:FTP8"/>
    <mergeCell ref="FTQ8:FTR8"/>
    <mergeCell ref="FTS8:FTT8"/>
    <mergeCell ref="FTU8:FTV8"/>
    <mergeCell ref="FSY8:FSZ8"/>
    <mergeCell ref="FTA8:FTB8"/>
    <mergeCell ref="FTC8:FTD8"/>
    <mergeCell ref="FTE8:FTF8"/>
    <mergeCell ref="FTG8:FTH8"/>
    <mergeCell ref="FTI8:FTJ8"/>
    <mergeCell ref="FSM8:FSN8"/>
    <mergeCell ref="FSO8:FSP8"/>
    <mergeCell ref="FSQ8:FSR8"/>
    <mergeCell ref="FSS8:FST8"/>
    <mergeCell ref="FSU8:FSV8"/>
    <mergeCell ref="FSW8:FSX8"/>
    <mergeCell ref="FSA8:FSB8"/>
    <mergeCell ref="FSC8:FSD8"/>
    <mergeCell ref="FSE8:FSF8"/>
    <mergeCell ref="FSG8:FSH8"/>
    <mergeCell ref="FSI8:FSJ8"/>
    <mergeCell ref="FSK8:FSL8"/>
    <mergeCell ref="FRO8:FRP8"/>
    <mergeCell ref="FRQ8:FRR8"/>
    <mergeCell ref="FRS8:FRT8"/>
    <mergeCell ref="FRU8:FRV8"/>
    <mergeCell ref="FRW8:FRX8"/>
    <mergeCell ref="FRY8:FRZ8"/>
    <mergeCell ref="FRC8:FRD8"/>
    <mergeCell ref="FRE8:FRF8"/>
    <mergeCell ref="FRG8:FRH8"/>
    <mergeCell ref="FRI8:FRJ8"/>
    <mergeCell ref="FRK8:FRL8"/>
    <mergeCell ref="FRM8:FRN8"/>
    <mergeCell ref="FWE8:FWF8"/>
    <mergeCell ref="FWG8:FWH8"/>
    <mergeCell ref="FWI8:FWJ8"/>
    <mergeCell ref="FWK8:FWL8"/>
    <mergeCell ref="FWM8:FWN8"/>
    <mergeCell ref="FWO8:FWP8"/>
    <mergeCell ref="FVS8:FVT8"/>
    <mergeCell ref="FVU8:FVV8"/>
    <mergeCell ref="FVW8:FVX8"/>
    <mergeCell ref="FVY8:FVZ8"/>
    <mergeCell ref="FWA8:FWB8"/>
    <mergeCell ref="FWC8:FWD8"/>
    <mergeCell ref="FVG8:FVH8"/>
    <mergeCell ref="FVI8:FVJ8"/>
    <mergeCell ref="FVK8:FVL8"/>
    <mergeCell ref="FVM8:FVN8"/>
    <mergeCell ref="FVO8:FVP8"/>
    <mergeCell ref="FVQ8:FVR8"/>
    <mergeCell ref="FUU8:FUV8"/>
    <mergeCell ref="FUW8:FUX8"/>
    <mergeCell ref="FUY8:FUZ8"/>
    <mergeCell ref="FVA8:FVB8"/>
    <mergeCell ref="FVC8:FVD8"/>
    <mergeCell ref="FVE8:FVF8"/>
    <mergeCell ref="FUI8:FUJ8"/>
    <mergeCell ref="FUK8:FUL8"/>
    <mergeCell ref="FUM8:FUN8"/>
    <mergeCell ref="FUO8:FUP8"/>
    <mergeCell ref="FUQ8:FUR8"/>
    <mergeCell ref="FUS8:FUT8"/>
    <mergeCell ref="FTW8:FTX8"/>
    <mergeCell ref="FTY8:FTZ8"/>
    <mergeCell ref="FUA8:FUB8"/>
    <mergeCell ref="FUC8:FUD8"/>
    <mergeCell ref="FUE8:FUF8"/>
    <mergeCell ref="FUG8:FUH8"/>
    <mergeCell ref="FYY8:FYZ8"/>
    <mergeCell ref="FZA8:FZB8"/>
    <mergeCell ref="FZC8:FZD8"/>
    <mergeCell ref="FZE8:FZF8"/>
    <mergeCell ref="FZG8:FZH8"/>
    <mergeCell ref="FZI8:FZJ8"/>
    <mergeCell ref="FYM8:FYN8"/>
    <mergeCell ref="FYO8:FYP8"/>
    <mergeCell ref="FYQ8:FYR8"/>
    <mergeCell ref="FYS8:FYT8"/>
    <mergeCell ref="FYU8:FYV8"/>
    <mergeCell ref="FYW8:FYX8"/>
    <mergeCell ref="FYA8:FYB8"/>
    <mergeCell ref="FYC8:FYD8"/>
    <mergeCell ref="FYE8:FYF8"/>
    <mergeCell ref="FYG8:FYH8"/>
    <mergeCell ref="FYI8:FYJ8"/>
    <mergeCell ref="FYK8:FYL8"/>
    <mergeCell ref="FXO8:FXP8"/>
    <mergeCell ref="FXQ8:FXR8"/>
    <mergeCell ref="FXS8:FXT8"/>
    <mergeCell ref="FXU8:FXV8"/>
    <mergeCell ref="FXW8:FXX8"/>
    <mergeCell ref="FXY8:FXZ8"/>
    <mergeCell ref="FXC8:FXD8"/>
    <mergeCell ref="FXE8:FXF8"/>
    <mergeCell ref="FXG8:FXH8"/>
    <mergeCell ref="FXI8:FXJ8"/>
    <mergeCell ref="FXK8:FXL8"/>
    <mergeCell ref="FXM8:FXN8"/>
    <mergeCell ref="FWQ8:FWR8"/>
    <mergeCell ref="FWS8:FWT8"/>
    <mergeCell ref="FWU8:FWV8"/>
    <mergeCell ref="FWW8:FWX8"/>
    <mergeCell ref="FWY8:FWZ8"/>
    <mergeCell ref="FXA8:FXB8"/>
    <mergeCell ref="GBS8:GBT8"/>
    <mergeCell ref="GBU8:GBV8"/>
    <mergeCell ref="GBW8:GBX8"/>
    <mergeCell ref="GBY8:GBZ8"/>
    <mergeCell ref="GCA8:GCB8"/>
    <mergeCell ref="GCC8:GCD8"/>
    <mergeCell ref="GBG8:GBH8"/>
    <mergeCell ref="GBI8:GBJ8"/>
    <mergeCell ref="GBK8:GBL8"/>
    <mergeCell ref="GBM8:GBN8"/>
    <mergeCell ref="GBO8:GBP8"/>
    <mergeCell ref="GBQ8:GBR8"/>
    <mergeCell ref="GAU8:GAV8"/>
    <mergeCell ref="GAW8:GAX8"/>
    <mergeCell ref="GAY8:GAZ8"/>
    <mergeCell ref="GBA8:GBB8"/>
    <mergeCell ref="GBC8:GBD8"/>
    <mergeCell ref="GBE8:GBF8"/>
    <mergeCell ref="GAI8:GAJ8"/>
    <mergeCell ref="GAK8:GAL8"/>
    <mergeCell ref="GAM8:GAN8"/>
    <mergeCell ref="GAO8:GAP8"/>
    <mergeCell ref="GAQ8:GAR8"/>
    <mergeCell ref="GAS8:GAT8"/>
    <mergeCell ref="FZW8:FZX8"/>
    <mergeCell ref="FZY8:FZZ8"/>
    <mergeCell ref="GAA8:GAB8"/>
    <mergeCell ref="GAC8:GAD8"/>
    <mergeCell ref="GAE8:GAF8"/>
    <mergeCell ref="GAG8:GAH8"/>
    <mergeCell ref="FZK8:FZL8"/>
    <mergeCell ref="FZM8:FZN8"/>
    <mergeCell ref="FZO8:FZP8"/>
    <mergeCell ref="FZQ8:FZR8"/>
    <mergeCell ref="FZS8:FZT8"/>
    <mergeCell ref="FZU8:FZV8"/>
    <mergeCell ref="GEM8:GEN8"/>
    <mergeCell ref="GEO8:GEP8"/>
    <mergeCell ref="GEQ8:GER8"/>
    <mergeCell ref="GES8:GET8"/>
    <mergeCell ref="GEU8:GEV8"/>
    <mergeCell ref="GEW8:GEX8"/>
    <mergeCell ref="GEA8:GEB8"/>
    <mergeCell ref="GEC8:GED8"/>
    <mergeCell ref="GEE8:GEF8"/>
    <mergeCell ref="GEG8:GEH8"/>
    <mergeCell ref="GEI8:GEJ8"/>
    <mergeCell ref="GEK8:GEL8"/>
    <mergeCell ref="GDO8:GDP8"/>
    <mergeCell ref="GDQ8:GDR8"/>
    <mergeCell ref="GDS8:GDT8"/>
    <mergeCell ref="GDU8:GDV8"/>
    <mergeCell ref="GDW8:GDX8"/>
    <mergeCell ref="GDY8:GDZ8"/>
    <mergeCell ref="GDC8:GDD8"/>
    <mergeCell ref="GDE8:GDF8"/>
    <mergeCell ref="GDG8:GDH8"/>
    <mergeCell ref="GDI8:GDJ8"/>
    <mergeCell ref="GDK8:GDL8"/>
    <mergeCell ref="GDM8:GDN8"/>
    <mergeCell ref="GCQ8:GCR8"/>
    <mergeCell ref="GCS8:GCT8"/>
    <mergeCell ref="GCU8:GCV8"/>
    <mergeCell ref="GCW8:GCX8"/>
    <mergeCell ref="GCY8:GCZ8"/>
    <mergeCell ref="GDA8:GDB8"/>
    <mergeCell ref="GCE8:GCF8"/>
    <mergeCell ref="GCG8:GCH8"/>
    <mergeCell ref="GCI8:GCJ8"/>
    <mergeCell ref="GCK8:GCL8"/>
    <mergeCell ref="GCM8:GCN8"/>
    <mergeCell ref="GCO8:GCP8"/>
    <mergeCell ref="GHG8:GHH8"/>
    <mergeCell ref="GHI8:GHJ8"/>
    <mergeCell ref="GHK8:GHL8"/>
    <mergeCell ref="GHM8:GHN8"/>
    <mergeCell ref="GHO8:GHP8"/>
    <mergeCell ref="GHQ8:GHR8"/>
    <mergeCell ref="GGU8:GGV8"/>
    <mergeCell ref="GGW8:GGX8"/>
    <mergeCell ref="GGY8:GGZ8"/>
    <mergeCell ref="GHA8:GHB8"/>
    <mergeCell ref="GHC8:GHD8"/>
    <mergeCell ref="GHE8:GHF8"/>
    <mergeCell ref="GGI8:GGJ8"/>
    <mergeCell ref="GGK8:GGL8"/>
    <mergeCell ref="GGM8:GGN8"/>
    <mergeCell ref="GGO8:GGP8"/>
    <mergeCell ref="GGQ8:GGR8"/>
    <mergeCell ref="GGS8:GGT8"/>
    <mergeCell ref="GFW8:GFX8"/>
    <mergeCell ref="GFY8:GFZ8"/>
    <mergeCell ref="GGA8:GGB8"/>
    <mergeCell ref="GGC8:GGD8"/>
    <mergeCell ref="GGE8:GGF8"/>
    <mergeCell ref="GGG8:GGH8"/>
    <mergeCell ref="GFK8:GFL8"/>
    <mergeCell ref="GFM8:GFN8"/>
    <mergeCell ref="GFO8:GFP8"/>
    <mergeCell ref="GFQ8:GFR8"/>
    <mergeCell ref="GFS8:GFT8"/>
    <mergeCell ref="GFU8:GFV8"/>
    <mergeCell ref="GEY8:GEZ8"/>
    <mergeCell ref="GFA8:GFB8"/>
    <mergeCell ref="GFC8:GFD8"/>
    <mergeCell ref="GFE8:GFF8"/>
    <mergeCell ref="GFG8:GFH8"/>
    <mergeCell ref="GFI8:GFJ8"/>
    <mergeCell ref="GKA8:GKB8"/>
    <mergeCell ref="GKC8:GKD8"/>
    <mergeCell ref="GKE8:GKF8"/>
    <mergeCell ref="GKG8:GKH8"/>
    <mergeCell ref="GKI8:GKJ8"/>
    <mergeCell ref="GKK8:GKL8"/>
    <mergeCell ref="GJO8:GJP8"/>
    <mergeCell ref="GJQ8:GJR8"/>
    <mergeCell ref="GJS8:GJT8"/>
    <mergeCell ref="GJU8:GJV8"/>
    <mergeCell ref="GJW8:GJX8"/>
    <mergeCell ref="GJY8:GJZ8"/>
    <mergeCell ref="GJC8:GJD8"/>
    <mergeCell ref="GJE8:GJF8"/>
    <mergeCell ref="GJG8:GJH8"/>
    <mergeCell ref="GJI8:GJJ8"/>
    <mergeCell ref="GJK8:GJL8"/>
    <mergeCell ref="GJM8:GJN8"/>
    <mergeCell ref="GIQ8:GIR8"/>
    <mergeCell ref="GIS8:GIT8"/>
    <mergeCell ref="GIU8:GIV8"/>
    <mergeCell ref="GIW8:GIX8"/>
    <mergeCell ref="GIY8:GIZ8"/>
    <mergeCell ref="GJA8:GJB8"/>
    <mergeCell ref="GIE8:GIF8"/>
    <mergeCell ref="GIG8:GIH8"/>
    <mergeCell ref="GII8:GIJ8"/>
    <mergeCell ref="GIK8:GIL8"/>
    <mergeCell ref="GIM8:GIN8"/>
    <mergeCell ref="GIO8:GIP8"/>
    <mergeCell ref="GHS8:GHT8"/>
    <mergeCell ref="GHU8:GHV8"/>
    <mergeCell ref="GHW8:GHX8"/>
    <mergeCell ref="GHY8:GHZ8"/>
    <mergeCell ref="GIA8:GIB8"/>
    <mergeCell ref="GIC8:GID8"/>
    <mergeCell ref="GMU8:GMV8"/>
    <mergeCell ref="GMW8:GMX8"/>
    <mergeCell ref="GMY8:GMZ8"/>
    <mergeCell ref="GNA8:GNB8"/>
    <mergeCell ref="GNC8:GND8"/>
    <mergeCell ref="GNE8:GNF8"/>
    <mergeCell ref="GMI8:GMJ8"/>
    <mergeCell ref="GMK8:GML8"/>
    <mergeCell ref="GMM8:GMN8"/>
    <mergeCell ref="GMO8:GMP8"/>
    <mergeCell ref="GMQ8:GMR8"/>
    <mergeCell ref="GMS8:GMT8"/>
    <mergeCell ref="GLW8:GLX8"/>
    <mergeCell ref="GLY8:GLZ8"/>
    <mergeCell ref="GMA8:GMB8"/>
    <mergeCell ref="GMC8:GMD8"/>
    <mergeCell ref="GME8:GMF8"/>
    <mergeCell ref="GMG8:GMH8"/>
    <mergeCell ref="GLK8:GLL8"/>
    <mergeCell ref="GLM8:GLN8"/>
    <mergeCell ref="GLO8:GLP8"/>
    <mergeCell ref="GLQ8:GLR8"/>
    <mergeCell ref="GLS8:GLT8"/>
    <mergeCell ref="GLU8:GLV8"/>
    <mergeCell ref="GKY8:GKZ8"/>
    <mergeCell ref="GLA8:GLB8"/>
    <mergeCell ref="GLC8:GLD8"/>
    <mergeCell ref="GLE8:GLF8"/>
    <mergeCell ref="GLG8:GLH8"/>
    <mergeCell ref="GLI8:GLJ8"/>
    <mergeCell ref="GKM8:GKN8"/>
    <mergeCell ref="GKO8:GKP8"/>
    <mergeCell ref="GKQ8:GKR8"/>
    <mergeCell ref="GKS8:GKT8"/>
    <mergeCell ref="GKU8:GKV8"/>
    <mergeCell ref="GKW8:GKX8"/>
    <mergeCell ref="GPO8:GPP8"/>
    <mergeCell ref="GPQ8:GPR8"/>
    <mergeCell ref="GPS8:GPT8"/>
    <mergeCell ref="GPU8:GPV8"/>
    <mergeCell ref="GPW8:GPX8"/>
    <mergeCell ref="GPY8:GPZ8"/>
    <mergeCell ref="GPC8:GPD8"/>
    <mergeCell ref="GPE8:GPF8"/>
    <mergeCell ref="GPG8:GPH8"/>
    <mergeCell ref="GPI8:GPJ8"/>
    <mergeCell ref="GPK8:GPL8"/>
    <mergeCell ref="GPM8:GPN8"/>
    <mergeCell ref="GOQ8:GOR8"/>
    <mergeCell ref="GOS8:GOT8"/>
    <mergeCell ref="GOU8:GOV8"/>
    <mergeCell ref="GOW8:GOX8"/>
    <mergeCell ref="GOY8:GOZ8"/>
    <mergeCell ref="GPA8:GPB8"/>
    <mergeCell ref="GOE8:GOF8"/>
    <mergeCell ref="GOG8:GOH8"/>
    <mergeCell ref="GOI8:GOJ8"/>
    <mergeCell ref="GOK8:GOL8"/>
    <mergeCell ref="GOM8:GON8"/>
    <mergeCell ref="GOO8:GOP8"/>
    <mergeCell ref="GNS8:GNT8"/>
    <mergeCell ref="GNU8:GNV8"/>
    <mergeCell ref="GNW8:GNX8"/>
    <mergeCell ref="GNY8:GNZ8"/>
    <mergeCell ref="GOA8:GOB8"/>
    <mergeCell ref="GOC8:GOD8"/>
    <mergeCell ref="GNG8:GNH8"/>
    <mergeCell ref="GNI8:GNJ8"/>
    <mergeCell ref="GNK8:GNL8"/>
    <mergeCell ref="GNM8:GNN8"/>
    <mergeCell ref="GNO8:GNP8"/>
    <mergeCell ref="GNQ8:GNR8"/>
    <mergeCell ref="GSI8:GSJ8"/>
    <mergeCell ref="GSK8:GSL8"/>
    <mergeCell ref="GSM8:GSN8"/>
    <mergeCell ref="GSO8:GSP8"/>
    <mergeCell ref="GSQ8:GSR8"/>
    <mergeCell ref="GSS8:GST8"/>
    <mergeCell ref="GRW8:GRX8"/>
    <mergeCell ref="GRY8:GRZ8"/>
    <mergeCell ref="GSA8:GSB8"/>
    <mergeCell ref="GSC8:GSD8"/>
    <mergeCell ref="GSE8:GSF8"/>
    <mergeCell ref="GSG8:GSH8"/>
    <mergeCell ref="GRK8:GRL8"/>
    <mergeCell ref="GRM8:GRN8"/>
    <mergeCell ref="GRO8:GRP8"/>
    <mergeCell ref="GRQ8:GRR8"/>
    <mergeCell ref="GRS8:GRT8"/>
    <mergeCell ref="GRU8:GRV8"/>
    <mergeCell ref="GQY8:GQZ8"/>
    <mergeCell ref="GRA8:GRB8"/>
    <mergeCell ref="GRC8:GRD8"/>
    <mergeCell ref="GRE8:GRF8"/>
    <mergeCell ref="GRG8:GRH8"/>
    <mergeCell ref="GRI8:GRJ8"/>
    <mergeCell ref="GQM8:GQN8"/>
    <mergeCell ref="GQO8:GQP8"/>
    <mergeCell ref="GQQ8:GQR8"/>
    <mergeCell ref="GQS8:GQT8"/>
    <mergeCell ref="GQU8:GQV8"/>
    <mergeCell ref="GQW8:GQX8"/>
    <mergeCell ref="GQA8:GQB8"/>
    <mergeCell ref="GQC8:GQD8"/>
    <mergeCell ref="GQE8:GQF8"/>
    <mergeCell ref="GQG8:GQH8"/>
    <mergeCell ref="GQI8:GQJ8"/>
    <mergeCell ref="GQK8:GQL8"/>
    <mergeCell ref="GVC8:GVD8"/>
    <mergeCell ref="GVE8:GVF8"/>
    <mergeCell ref="GVG8:GVH8"/>
    <mergeCell ref="GVI8:GVJ8"/>
    <mergeCell ref="GVK8:GVL8"/>
    <mergeCell ref="GVM8:GVN8"/>
    <mergeCell ref="GUQ8:GUR8"/>
    <mergeCell ref="GUS8:GUT8"/>
    <mergeCell ref="GUU8:GUV8"/>
    <mergeCell ref="GUW8:GUX8"/>
    <mergeCell ref="GUY8:GUZ8"/>
    <mergeCell ref="GVA8:GVB8"/>
    <mergeCell ref="GUE8:GUF8"/>
    <mergeCell ref="GUG8:GUH8"/>
    <mergeCell ref="GUI8:GUJ8"/>
    <mergeCell ref="GUK8:GUL8"/>
    <mergeCell ref="GUM8:GUN8"/>
    <mergeCell ref="GUO8:GUP8"/>
    <mergeCell ref="GTS8:GTT8"/>
    <mergeCell ref="GTU8:GTV8"/>
    <mergeCell ref="GTW8:GTX8"/>
    <mergeCell ref="GTY8:GTZ8"/>
    <mergeCell ref="GUA8:GUB8"/>
    <mergeCell ref="GUC8:GUD8"/>
    <mergeCell ref="GTG8:GTH8"/>
    <mergeCell ref="GTI8:GTJ8"/>
    <mergeCell ref="GTK8:GTL8"/>
    <mergeCell ref="GTM8:GTN8"/>
    <mergeCell ref="GTO8:GTP8"/>
    <mergeCell ref="GTQ8:GTR8"/>
    <mergeCell ref="GSU8:GSV8"/>
    <mergeCell ref="GSW8:GSX8"/>
    <mergeCell ref="GSY8:GSZ8"/>
    <mergeCell ref="GTA8:GTB8"/>
    <mergeCell ref="GTC8:GTD8"/>
    <mergeCell ref="GTE8:GTF8"/>
    <mergeCell ref="GXW8:GXX8"/>
    <mergeCell ref="GXY8:GXZ8"/>
    <mergeCell ref="GYA8:GYB8"/>
    <mergeCell ref="GYC8:GYD8"/>
    <mergeCell ref="GYE8:GYF8"/>
    <mergeCell ref="GYG8:GYH8"/>
    <mergeCell ref="GXK8:GXL8"/>
    <mergeCell ref="GXM8:GXN8"/>
    <mergeCell ref="GXO8:GXP8"/>
    <mergeCell ref="GXQ8:GXR8"/>
    <mergeCell ref="GXS8:GXT8"/>
    <mergeCell ref="GXU8:GXV8"/>
    <mergeCell ref="GWY8:GWZ8"/>
    <mergeCell ref="GXA8:GXB8"/>
    <mergeCell ref="GXC8:GXD8"/>
    <mergeCell ref="GXE8:GXF8"/>
    <mergeCell ref="GXG8:GXH8"/>
    <mergeCell ref="GXI8:GXJ8"/>
    <mergeCell ref="GWM8:GWN8"/>
    <mergeCell ref="GWO8:GWP8"/>
    <mergeCell ref="GWQ8:GWR8"/>
    <mergeCell ref="GWS8:GWT8"/>
    <mergeCell ref="GWU8:GWV8"/>
    <mergeCell ref="GWW8:GWX8"/>
    <mergeCell ref="GWA8:GWB8"/>
    <mergeCell ref="GWC8:GWD8"/>
    <mergeCell ref="GWE8:GWF8"/>
    <mergeCell ref="GWG8:GWH8"/>
    <mergeCell ref="GWI8:GWJ8"/>
    <mergeCell ref="GWK8:GWL8"/>
    <mergeCell ref="GVO8:GVP8"/>
    <mergeCell ref="GVQ8:GVR8"/>
    <mergeCell ref="GVS8:GVT8"/>
    <mergeCell ref="GVU8:GVV8"/>
    <mergeCell ref="GVW8:GVX8"/>
    <mergeCell ref="GVY8:GVZ8"/>
    <mergeCell ref="HAQ8:HAR8"/>
    <mergeCell ref="HAS8:HAT8"/>
    <mergeCell ref="HAU8:HAV8"/>
    <mergeCell ref="HAW8:HAX8"/>
    <mergeCell ref="HAY8:HAZ8"/>
    <mergeCell ref="HBA8:HBB8"/>
    <mergeCell ref="HAE8:HAF8"/>
    <mergeCell ref="HAG8:HAH8"/>
    <mergeCell ref="HAI8:HAJ8"/>
    <mergeCell ref="HAK8:HAL8"/>
    <mergeCell ref="HAM8:HAN8"/>
    <mergeCell ref="HAO8:HAP8"/>
    <mergeCell ref="GZS8:GZT8"/>
    <mergeCell ref="GZU8:GZV8"/>
    <mergeCell ref="GZW8:GZX8"/>
    <mergeCell ref="GZY8:GZZ8"/>
    <mergeCell ref="HAA8:HAB8"/>
    <mergeCell ref="HAC8:HAD8"/>
    <mergeCell ref="GZG8:GZH8"/>
    <mergeCell ref="GZI8:GZJ8"/>
    <mergeCell ref="GZK8:GZL8"/>
    <mergeCell ref="GZM8:GZN8"/>
    <mergeCell ref="GZO8:GZP8"/>
    <mergeCell ref="GZQ8:GZR8"/>
    <mergeCell ref="GYU8:GYV8"/>
    <mergeCell ref="GYW8:GYX8"/>
    <mergeCell ref="GYY8:GYZ8"/>
    <mergeCell ref="GZA8:GZB8"/>
    <mergeCell ref="GZC8:GZD8"/>
    <mergeCell ref="GZE8:GZF8"/>
    <mergeCell ref="GYI8:GYJ8"/>
    <mergeCell ref="GYK8:GYL8"/>
    <mergeCell ref="GYM8:GYN8"/>
    <mergeCell ref="GYO8:GYP8"/>
    <mergeCell ref="GYQ8:GYR8"/>
    <mergeCell ref="GYS8:GYT8"/>
    <mergeCell ref="HDK8:HDL8"/>
    <mergeCell ref="HDM8:HDN8"/>
    <mergeCell ref="HDO8:HDP8"/>
    <mergeCell ref="HDQ8:HDR8"/>
    <mergeCell ref="HDS8:HDT8"/>
    <mergeCell ref="HDU8:HDV8"/>
    <mergeCell ref="HCY8:HCZ8"/>
    <mergeCell ref="HDA8:HDB8"/>
    <mergeCell ref="HDC8:HDD8"/>
    <mergeCell ref="HDE8:HDF8"/>
    <mergeCell ref="HDG8:HDH8"/>
    <mergeCell ref="HDI8:HDJ8"/>
    <mergeCell ref="HCM8:HCN8"/>
    <mergeCell ref="HCO8:HCP8"/>
    <mergeCell ref="HCQ8:HCR8"/>
    <mergeCell ref="HCS8:HCT8"/>
    <mergeCell ref="HCU8:HCV8"/>
    <mergeCell ref="HCW8:HCX8"/>
    <mergeCell ref="HCA8:HCB8"/>
    <mergeCell ref="HCC8:HCD8"/>
    <mergeCell ref="HCE8:HCF8"/>
    <mergeCell ref="HCG8:HCH8"/>
    <mergeCell ref="HCI8:HCJ8"/>
    <mergeCell ref="HCK8:HCL8"/>
    <mergeCell ref="HBO8:HBP8"/>
    <mergeCell ref="HBQ8:HBR8"/>
    <mergeCell ref="HBS8:HBT8"/>
    <mergeCell ref="HBU8:HBV8"/>
    <mergeCell ref="HBW8:HBX8"/>
    <mergeCell ref="HBY8:HBZ8"/>
    <mergeCell ref="HBC8:HBD8"/>
    <mergeCell ref="HBE8:HBF8"/>
    <mergeCell ref="HBG8:HBH8"/>
    <mergeCell ref="HBI8:HBJ8"/>
    <mergeCell ref="HBK8:HBL8"/>
    <mergeCell ref="HBM8:HBN8"/>
    <mergeCell ref="HGE8:HGF8"/>
    <mergeCell ref="HGG8:HGH8"/>
    <mergeCell ref="HGI8:HGJ8"/>
    <mergeCell ref="HGK8:HGL8"/>
    <mergeCell ref="HGM8:HGN8"/>
    <mergeCell ref="HGO8:HGP8"/>
    <mergeCell ref="HFS8:HFT8"/>
    <mergeCell ref="HFU8:HFV8"/>
    <mergeCell ref="HFW8:HFX8"/>
    <mergeCell ref="HFY8:HFZ8"/>
    <mergeCell ref="HGA8:HGB8"/>
    <mergeCell ref="HGC8:HGD8"/>
    <mergeCell ref="HFG8:HFH8"/>
    <mergeCell ref="HFI8:HFJ8"/>
    <mergeCell ref="HFK8:HFL8"/>
    <mergeCell ref="HFM8:HFN8"/>
    <mergeCell ref="HFO8:HFP8"/>
    <mergeCell ref="HFQ8:HFR8"/>
    <mergeCell ref="HEU8:HEV8"/>
    <mergeCell ref="HEW8:HEX8"/>
    <mergeCell ref="HEY8:HEZ8"/>
    <mergeCell ref="HFA8:HFB8"/>
    <mergeCell ref="HFC8:HFD8"/>
    <mergeCell ref="HFE8:HFF8"/>
    <mergeCell ref="HEI8:HEJ8"/>
    <mergeCell ref="HEK8:HEL8"/>
    <mergeCell ref="HEM8:HEN8"/>
    <mergeCell ref="HEO8:HEP8"/>
    <mergeCell ref="HEQ8:HER8"/>
    <mergeCell ref="HES8:HET8"/>
    <mergeCell ref="HDW8:HDX8"/>
    <mergeCell ref="HDY8:HDZ8"/>
    <mergeCell ref="HEA8:HEB8"/>
    <mergeCell ref="HEC8:HED8"/>
    <mergeCell ref="HEE8:HEF8"/>
    <mergeCell ref="HEG8:HEH8"/>
    <mergeCell ref="HIY8:HIZ8"/>
    <mergeCell ref="HJA8:HJB8"/>
    <mergeCell ref="HJC8:HJD8"/>
    <mergeCell ref="HJE8:HJF8"/>
    <mergeCell ref="HJG8:HJH8"/>
    <mergeCell ref="HJI8:HJJ8"/>
    <mergeCell ref="HIM8:HIN8"/>
    <mergeCell ref="HIO8:HIP8"/>
    <mergeCell ref="HIQ8:HIR8"/>
    <mergeCell ref="HIS8:HIT8"/>
    <mergeCell ref="HIU8:HIV8"/>
    <mergeCell ref="HIW8:HIX8"/>
    <mergeCell ref="HIA8:HIB8"/>
    <mergeCell ref="HIC8:HID8"/>
    <mergeCell ref="HIE8:HIF8"/>
    <mergeCell ref="HIG8:HIH8"/>
    <mergeCell ref="HII8:HIJ8"/>
    <mergeCell ref="HIK8:HIL8"/>
    <mergeCell ref="HHO8:HHP8"/>
    <mergeCell ref="HHQ8:HHR8"/>
    <mergeCell ref="HHS8:HHT8"/>
    <mergeCell ref="HHU8:HHV8"/>
    <mergeCell ref="HHW8:HHX8"/>
    <mergeCell ref="HHY8:HHZ8"/>
    <mergeCell ref="HHC8:HHD8"/>
    <mergeCell ref="HHE8:HHF8"/>
    <mergeCell ref="HHG8:HHH8"/>
    <mergeCell ref="HHI8:HHJ8"/>
    <mergeCell ref="HHK8:HHL8"/>
    <mergeCell ref="HHM8:HHN8"/>
    <mergeCell ref="HGQ8:HGR8"/>
    <mergeCell ref="HGS8:HGT8"/>
    <mergeCell ref="HGU8:HGV8"/>
    <mergeCell ref="HGW8:HGX8"/>
    <mergeCell ref="HGY8:HGZ8"/>
    <mergeCell ref="HHA8:HHB8"/>
    <mergeCell ref="HLS8:HLT8"/>
    <mergeCell ref="HLU8:HLV8"/>
    <mergeCell ref="HLW8:HLX8"/>
    <mergeCell ref="HLY8:HLZ8"/>
    <mergeCell ref="HMA8:HMB8"/>
    <mergeCell ref="HMC8:HMD8"/>
    <mergeCell ref="HLG8:HLH8"/>
    <mergeCell ref="HLI8:HLJ8"/>
    <mergeCell ref="HLK8:HLL8"/>
    <mergeCell ref="HLM8:HLN8"/>
    <mergeCell ref="HLO8:HLP8"/>
    <mergeCell ref="HLQ8:HLR8"/>
    <mergeCell ref="HKU8:HKV8"/>
    <mergeCell ref="HKW8:HKX8"/>
    <mergeCell ref="HKY8:HKZ8"/>
    <mergeCell ref="HLA8:HLB8"/>
    <mergeCell ref="HLC8:HLD8"/>
    <mergeCell ref="HLE8:HLF8"/>
    <mergeCell ref="HKI8:HKJ8"/>
    <mergeCell ref="HKK8:HKL8"/>
    <mergeCell ref="HKM8:HKN8"/>
    <mergeCell ref="HKO8:HKP8"/>
    <mergeCell ref="HKQ8:HKR8"/>
    <mergeCell ref="HKS8:HKT8"/>
    <mergeCell ref="HJW8:HJX8"/>
    <mergeCell ref="HJY8:HJZ8"/>
    <mergeCell ref="HKA8:HKB8"/>
    <mergeCell ref="HKC8:HKD8"/>
    <mergeCell ref="HKE8:HKF8"/>
    <mergeCell ref="HKG8:HKH8"/>
    <mergeCell ref="HJK8:HJL8"/>
    <mergeCell ref="HJM8:HJN8"/>
    <mergeCell ref="HJO8:HJP8"/>
    <mergeCell ref="HJQ8:HJR8"/>
    <mergeCell ref="HJS8:HJT8"/>
    <mergeCell ref="HJU8:HJV8"/>
    <mergeCell ref="HOM8:HON8"/>
    <mergeCell ref="HOO8:HOP8"/>
    <mergeCell ref="HOQ8:HOR8"/>
    <mergeCell ref="HOS8:HOT8"/>
    <mergeCell ref="HOU8:HOV8"/>
    <mergeCell ref="HOW8:HOX8"/>
    <mergeCell ref="HOA8:HOB8"/>
    <mergeCell ref="HOC8:HOD8"/>
    <mergeCell ref="HOE8:HOF8"/>
    <mergeCell ref="HOG8:HOH8"/>
    <mergeCell ref="HOI8:HOJ8"/>
    <mergeCell ref="HOK8:HOL8"/>
    <mergeCell ref="HNO8:HNP8"/>
    <mergeCell ref="HNQ8:HNR8"/>
    <mergeCell ref="HNS8:HNT8"/>
    <mergeCell ref="HNU8:HNV8"/>
    <mergeCell ref="HNW8:HNX8"/>
    <mergeCell ref="HNY8:HNZ8"/>
    <mergeCell ref="HNC8:HND8"/>
    <mergeCell ref="HNE8:HNF8"/>
    <mergeCell ref="HNG8:HNH8"/>
    <mergeCell ref="HNI8:HNJ8"/>
    <mergeCell ref="HNK8:HNL8"/>
    <mergeCell ref="HNM8:HNN8"/>
    <mergeCell ref="HMQ8:HMR8"/>
    <mergeCell ref="HMS8:HMT8"/>
    <mergeCell ref="HMU8:HMV8"/>
    <mergeCell ref="HMW8:HMX8"/>
    <mergeCell ref="HMY8:HMZ8"/>
    <mergeCell ref="HNA8:HNB8"/>
    <mergeCell ref="HME8:HMF8"/>
    <mergeCell ref="HMG8:HMH8"/>
    <mergeCell ref="HMI8:HMJ8"/>
    <mergeCell ref="HMK8:HML8"/>
    <mergeCell ref="HMM8:HMN8"/>
    <mergeCell ref="HMO8:HMP8"/>
    <mergeCell ref="HRG8:HRH8"/>
    <mergeCell ref="HRI8:HRJ8"/>
    <mergeCell ref="HRK8:HRL8"/>
    <mergeCell ref="HRM8:HRN8"/>
    <mergeCell ref="HRO8:HRP8"/>
    <mergeCell ref="HRQ8:HRR8"/>
    <mergeCell ref="HQU8:HQV8"/>
    <mergeCell ref="HQW8:HQX8"/>
    <mergeCell ref="HQY8:HQZ8"/>
    <mergeCell ref="HRA8:HRB8"/>
    <mergeCell ref="HRC8:HRD8"/>
    <mergeCell ref="HRE8:HRF8"/>
    <mergeCell ref="HQI8:HQJ8"/>
    <mergeCell ref="HQK8:HQL8"/>
    <mergeCell ref="HQM8:HQN8"/>
    <mergeCell ref="HQO8:HQP8"/>
    <mergeCell ref="HQQ8:HQR8"/>
    <mergeCell ref="HQS8:HQT8"/>
    <mergeCell ref="HPW8:HPX8"/>
    <mergeCell ref="HPY8:HPZ8"/>
    <mergeCell ref="HQA8:HQB8"/>
    <mergeCell ref="HQC8:HQD8"/>
    <mergeCell ref="HQE8:HQF8"/>
    <mergeCell ref="HQG8:HQH8"/>
    <mergeCell ref="HPK8:HPL8"/>
    <mergeCell ref="HPM8:HPN8"/>
    <mergeCell ref="HPO8:HPP8"/>
    <mergeCell ref="HPQ8:HPR8"/>
    <mergeCell ref="HPS8:HPT8"/>
    <mergeCell ref="HPU8:HPV8"/>
    <mergeCell ref="HOY8:HOZ8"/>
    <mergeCell ref="HPA8:HPB8"/>
    <mergeCell ref="HPC8:HPD8"/>
    <mergeCell ref="HPE8:HPF8"/>
    <mergeCell ref="HPG8:HPH8"/>
    <mergeCell ref="HPI8:HPJ8"/>
    <mergeCell ref="HUA8:HUB8"/>
    <mergeCell ref="HUC8:HUD8"/>
    <mergeCell ref="HUE8:HUF8"/>
    <mergeCell ref="HUG8:HUH8"/>
    <mergeCell ref="HUI8:HUJ8"/>
    <mergeCell ref="HUK8:HUL8"/>
    <mergeCell ref="HTO8:HTP8"/>
    <mergeCell ref="HTQ8:HTR8"/>
    <mergeCell ref="HTS8:HTT8"/>
    <mergeCell ref="HTU8:HTV8"/>
    <mergeCell ref="HTW8:HTX8"/>
    <mergeCell ref="HTY8:HTZ8"/>
    <mergeCell ref="HTC8:HTD8"/>
    <mergeCell ref="HTE8:HTF8"/>
    <mergeCell ref="HTG8:HTH8"/>
    <mergeCell ref="HTI8:HTJ8"/>
    <mergeCell ref="HTK8:HTL8"/>
    <mergeCell ref="HTM8:HTN8"/>
    <mergeCell ref="HSQ8:HSR8"/>
    <mergeCell ref="HSS8:HST8"/>
    <mergeCell ref="HSU8:HSV8"/>
    <mergeCell ref="HSW8:HSX8"/>
    <mergeCell ref="HSY8:HSZ8"/>
    <mergeCell ref="HTA8:HTB8"/>
    <mergeCell ref="HSE8:HSF8"/>
    <mergeCell ref="HSG8:HSH8"/>
    <mergeCell ref="HSI8:HSJ8"/>
    <mergeCell ref="HSK8:HSL8"/>
    <mergeCell ref="HSM8:HSN8"/>
    <mergeCell ref="HSO8:HSP8"/>
    <mergeCell ref="HRS8:HRT8"/>
    <mergeCell ref="HRU8:HRV8"/>
    <mergeCell ref="HRW8:HRX8"/>
    <mergeCell ref="HRY8:HRZ8"/>
    <mergeCell ref="HSA8:HSB8"/>
    <mergeCell ref="HSC8:HSD8"/>
    <mergeCell ref="HWU8:HWV8"/>
    <mergeCell ref="HWW8:HWX8"/>
    <mergeCell ref="HWY8:HWZ8"/>
    <mergeCell ref="HXA8:HXB8"/>
    <mergeCell ref="HXC8:HXD8"/>
    <mergeCell ref="HXE8:HXF8"/>
    <mergeCell ref="HWI8:HWJ8"/>
    <mergeCell ref="HWK8:HWL8"/>
    <mergeCell ref="HWM8:HWN8"/>
    <mergeCell ref="HWO8:HWP8"/>
    <mergeCell ref="HWQ8:HWR8"/>
    <mergeCell ref="HWS8:HWT8"/>
    <mergeCell ref="HVW8:HVX8"/>
    <mergeCell ref="HVY8:HVZ8"/>
    <mergeCell ref="HWA8:HWB8"/>
    <mergeCell ref="HWC8:HWD8"/>
    <mergeCell ref="HWE8:HWF8"/>
    <mergeCell ref="HWG8:HWH8"/>
    <mergeCell ref="HVK8:HVL8"/>
    <mergeCell ref="HVM8:HVN8"/>
    <mergeCell ref="HVO8:HVP8"/>
    <mergeCell ref="HVQ8:HVR8"/>
    <mergeCell ref="HVS8:HVT8"/>
    <mergeCell ref="HVU8:HVV8"/>
    <mergeCell ref="HUY8:HUZ8"/>
    <mergeCell ref="HVA8:HVB8"/>
    <mergeCell ref="HVC8:HVD8"/>
    <mergeCell ref="HVE8:HVF8"/>
    <mergeCell ref="HVG8:HVH8"/>
    <mergeCell ref="HVI8:HVJ8"/>
    <mergeCell ref="HUM8:HUN8"/>
    <mergeCell ref="HUO8:HUP8"/>
    <mergeCell ref="HUQ8:HUR8"/>
    <mergeCell ref="HUS8:HUT8"/>
    <mergeCell ref="HUU8:HUV8"/>
    <mergeCell ref="HUW8:HUX8"/>
    <mergeCell ref="HZO8:HZP8"/>
    <mergeCell ref="HZQ8:HZR8"/>
    <mergeCell ref="HZS8:HZT8"/>
    <mergeCell ref="HZU8:HZV8"/>
    <mergeCell ref="HZW8:HZX8"/>
    <mergeCell ref="HZY8:HZZ8"/>
    <mergeCell ref="HZC8:HZD8"/>
    <mergeCell ref="HZE8:HZF8"/>
    <mergeCell ref="HZG8:HZH8"/>
    <mergeCell ref="HZI8:HZJ8"/>
    <mergeCell ref="HZK8:HZL8"/>
    <mergeCell ref="HZM8:HZN8"/>
    <mergeCell ref="HYQ8:HYR8"/>
    <mergeCell ref="HYS8:HYT8"/>
    <mergeCell ref="HYU8:HYV8"/>
    <mergeCell ref="HYW8:HYX8"/>
    <mergeCell ref="HYY8:HYZ8"/>
    <mergeCell ref="HZA8:HZB8"/>
    <mergeCell ref="HYE8:HYF8"/>
    <mergeCell ref="HYG8:HYH8"/>
    <mergeCell ref="HYI8:HYJ8"/>
    <mergeCell ref="HYK8:HYL8"/>
    <mergeCell ref="HYM8:HYN8"/>
    <mergeCell ref="HYO8:HYP8"/>
    <mergeCell ref="HXS8:HXT8"/>
    <mergeCell ref="HXU8:HXV8"/>
    <mergeCell ref="HXW8:HXX8"/>
    <mergeCell ref="HXY8:HXZ8"/>
    <mergeCell ref="HYA8:HYB8"/>
    <mergeCell ref="HYC8:HYD8"/>
    <mergeCell ref="HXG8:HXH8"/>
    <mergeCell ref="HXI8:HXJ8"/>
    <mergeCell ref="HXK8:HXL8"/>
    <mergeCell ref="HXM8:HXN8"/>
    <mergeCell ref="HXO8:HXP8"/>
    <mergeCell ref="HXQ8:HXR8"/>
    <mergeCell ref="ICI8:ICJ8"/>
    <mergeCell ref="ICK8:ICL8"/>
    <mergeCell ref="ICM8:ICN8"/>
    <mergeCell ref="ICO8:ICP8"/>
    <mergeCell ref="ICQ8:ICR8"/>
    <mergeCell ref="ICS8:ICT8"/>
    <mergeCell ref="IBW8:IBX8"/>
    <mergeCell ref="IBY8:IBZ8"/>
    <mergeCell ref="ICA8:ICB8"/>
    <mergeCell ref="ICC8:ICD8"/>
    <mergeCell ref="ICE8:ICF8"/>
    <mergeCell ref="ICG8:ICH8"/>
    <mergeCell ref="IBK8:IBL8"/>
    <mergeCell ref="IBM8:IBN8"/>
    <mergeCell ref="IBO8:IBP8"/>
    <mergeCell ref="IBQ8:IBR8"/>
    <mergeCell ref="IBS8:IBT8"/>
    <mergeCell ref="IBU8:IBV8"/>
    <mergeCell ref="IAY8:IAZ8"/>
    <mergeCell ref="IBA8:IBB8"/>
    <mergeCell ref="IBC8:IBD8"/>
    <mergeCell ref="IBE8:IBF8"/>
    <mergeCell ref="IBG8:IBH8"/>
    <mergeCell ref="IBI8:IBJ8"/>
    <mergeCell ref="IAM8:IAN8"/>
    <mergeCell ref="IAO8:IAP8"/>
    <mergeCell ref="IAQ8:IAR8"/>
    <mergeCell ref="IAS8:IAT8"/>
    <mergeCell ref="IAU8:IAV8"/>
    <mergeCell ref="IAW8:IAX8"/>
    <mergeCell ref="IAA8:IAB8"/>
    <mergeCell ref="IAC8:IAD8"/>
    <mergeCell ref="IAE8:IAF8"/>
    <mergeCell ref="IAG8:IAH8"/>
    <mergeCell ref="IAI8:IAJ8"/>
    <mergeCell ref="IAK8:IAL8"/>
    <mergeCell ref="IFC8:IFD8"/>
    <mergeCell ref="IFE8:IFF8"/>
    <mergeCell ref="IFG8:IFH8"/>
    <mergeCell ref="IFI8:IFJ8"/>
    <mergeCell ref="IFK8:IFL8"/>
    <mergeCell ref="IFM8:IFN8"/>
    <mergeCell ref="IEQ8:IER8"/>
    <mergeCell ref="IES8:IET8"/>
    <mergeCell ref="IEU8:IEV8"/>
    <mergeCell ref="IEW8:IEX8"/>
    <mergeCell ref="IEY8:IEZ8"/>
    <mergeCell ref="IFA8:IFB8"/>
    <mergeCell ref="IEE8:IEF8"/>
    <mergeCell ref="IEG8:IEH8"/>
    <mergeCell ref="IEI8:IEJ8"/>
    <mergeCell ref="IEK8:IEL8"/>
    <mergeCell ref="IEM8:IEN8"/>
    <mergeCell ref="IEO8:IEP8"/>
    <mergeCell ref="IDS8:IDT8"/>
    <mergeCell ref="IDU8:IDV8"/>
    <mergeCell ref="IDW8:IDX8"/>
    <mergeCell ref="IDY8:IDZ8"/>
    <mergeCell ref="IEA8:IEB8"/>
    <mergeCell ref="IEC8:IED8"/>
    <mergeCell ref="IDG8:IDH8"/>
    <mergeCell ref="IDI8:IDJ8"/>
    <mergeCell ref="IDK8:IDL8"/>
    <mergeCell ref="IDM8:IDN8"/>
    <mergeCell ref="IDO8:IDP8"/>
    <mergeCell ref="IDQ8:IDR8"/>
    <mergeCell ref="ICU8:ICV8"/>
    <mergeCell ref="ICW8:ICX8"/>
    <mergeCell ref="ICY8:ICZ8"/>
    <mergeCell ref="IDA8:IDB8"/>
    <mergeCell ref="IDC8:IDD8"/>
    <mergeCell ref="IDE8:IDF8"/>
    <mergeCell ref="IHW8:IHX8"/>
    <mergeCell ref="IHY8:IHZ8"/>
    <mergeCell ref="IIA8:IIB8"/>
    <mergeCell ref="IIC8:IID8"/>
    <mergeCell ref="IIE8:IIF8"/>
    <mergeCell ref="IIG8:IIH8"/>
    <mergeCell ref="IHK8:IHL8"/>
    <mergeCell ref="IHM8:IHN8"/>
    <mergeCell ref="IHO8:IHP8"/>
    <mergeCell ref="IHQ8:IHR8"/>
    <mergeCell ref="IHS8:IHT8"/>
    <mergeCell ref="IHU8:IHV8"/>
    <mergeCell ref="IGY8:IGZ8"/>
    <mergeCell ref="IHA8:IHB8"/>
    <mergeCell ref="IHC8:IHD8"/>
    <mergeCell ref="IHE8:IHF8"/>
    <mergeCell ref="IHG8:IHH8"/>
    <mergeCell ref="IHI8:IHJ8"/>
    <mergeCell ref="IGM8:IGN8"/>
    <mergeCell ref="IGO8:IGP8"/>
    <mergeCell ref="IGQ8:IGR8"/>
    <mergeCell ref="IGS8:IGT8"/>
    <mergeCell ref="IGU8:IGV8"/>
    <mergeCell ref="IGW8:IGX8"/>
    <mergeCell ref="IGA8:IGB8"/>
    <mergeCell ref="IGC8:IGD8"/>
    <mergeCell ref="IGE8:IGF8"/>
    <mergeCell ref="IGG8:IGH8"/>
    <mergeCell ref="IGI8:IGJ8"/>
    <mergeCell ref="IGK8:IGL8"/>
    <mergeCell ref="IFO8:IFP8"/>
    <mergeCell ref="IFQ8:IFR8"/>
    <mergeCell ref="IFS8:IFT8"/>
    <mergeCell ref="IFU8:IFV8"/>
    <mergeCell ref="IFW8:IFX8"/>
    <mergeCell ref="IFY8:IFZ8"/>
    <mergeCell ref="IKQ8:IKR8"/>
    <mergeCell ref="IKS8:IKT8"/>
    <mergeCell ref="IKU8:IKV8"/>
    <mergeCell ref="IKW8:IKX8"/>
    <mergeCell ref="IKY8:IKZ8"/>
    <mergeCell ref="ILA8:ILB8"/>
    <mergeCell ref="IKE8:IKF8"/>
    <mergeCell ref="IKG8:IKH8"/>
    <mergeCell ref="IKI8:IKJ8"/>
    <mergeCell ref="IKK8:IKL8"/>
    <mergeCell ref="IKM8:IKN8"/>
    <mergeCell ref="IKO8:IKP8"/>
    <mergeCell ref="IJS8:IJT8"/>
    <mergeCell ref="IJU8:IJV8"/>
    <mergeCell ref="IJW8:IJX8"/>
    <mergeCell ref="IJY8:IJZ8"/>
    <mergeCell ref="IKA8:IKB8"/>
    <mergeCell ref="IKC8:IKD8"/>
    <mergeCell ref="IJG8:IJH8"/>
    <mergeCell ref="IJI8:IJJ8"/>
    <mergeCell ref="IJK8:IJL8"/>
    <mergeCell ref="IJM8:IJN8"/>
    <mergeCell ref="IJO8:IJP8"/>
    <mergeCell ref="IJQ8:IJR8"/>
    <mergeCell ref="IIU8:IIV8"/>
    <mergeCell ref="IIW8:IIX8"/>
    <mergeCell ref="IIY8:IIZ8"/>
    <mergeCell ref="IJA8:IJB8"/>
    <mergeCell ref="IJC8:IJD8"/>
    <mergeCell ref="IJE8:IJF8"/>
    <mergeCell ref="III8:IIJ8"/>
    <mergeCell ref="IIK8:IIL8"/>
    <mergeCell ref="IIM8:IIN8"/>
    <mergeCell ref="IIO8:IIP8"/>
    <mergeCell ref="IIQ8:IIR8"/>
    <mergeCell ref="IIS8:IIT8"/>
    <mergeCell ref="INK8:INL8"/>
    <mergeCell ref="INM8:INN8"/>
    <mergeCell ref="INO8:INP8"/>
    <mergeCell ref="INQ8:INR8"/>
    <mergeCell ref="INS8:INT8"/>
    <mergeCell ref="INU8:INV8"/>
    <mergeCell ref="IMY8:IMZ8"/>
    <mergeCell ref="INA8:INB8"/>
    <mergeCell ref="INC8:IND8"/>
    <mergeCell ref="INE8:INF8"/>
    <mergeCell ref="ING8:INH8"/>
    <mergeCell ref="INI8:INJ8"/>
    <mergeCell ref="IMM8:IMN8"/>
    <mergeCell ref="IMO8:IMP8"/>
    <mergeCell ref="IMQ8:IMR8"/>
    <mergeCell ref="IMS8:IMT8"/>
    <mergeCell ref="IMU8:IMV8"/>
    <mergeCell ref="IMW8:IMX8"/>
    <mergeCell ref="IMA8:IMB8"/>
    <mergeCell ref="IMC8:IMD8"/>
    <mergeCell ref="IME8:IMF8"/>
    <mergeCell ref="IMG8:IMH8"/>
    <mergeCell ref="IMI8:IMJ8"/>
    <mergeCell ref="IMK8:IML8"/>
    <mergeCell ref="ILO8:ILP8"/>
    <mergeCell ref="ILQ8:ILR8"/>
    <mergeCell ref="ILS8:ILT8"/>
    <mergeCell ref="ILU8:ILV8"/>
    <mergeCell ref="ILW8:ILX8"/>
    <mergeCell ref="ILY8:ILZ8"/>
    <mergeCell ref="ILC8:ILD8"/>
    <mergeCell ref="ILE8:ILF8"/>
    <mergeCell ref="ILG8:ILH8"/>
    <mergeCell ref="ILI8:ILJ8"/>
    <mergeCell ref="ILK8:ILL8"/>
    <mergeCell ref="ILM8:ILN8"/>
    <mergeCell ref="IQE8:IQF8"/>
    <mergeCell ref="IQG8:IQH8"/>
    <mergeCell ref="IQI8:IQJ8"/>
    <mergeCell ref="IQK8:IQL8"/>
    <mergeCell ref="IQM8:IQN8"/>
    <mergeCell ref="IQO8:IQP8"/>
    <mergeCell ref="IPS8:IPT8"/>
    <mergeCell ref="IPU8:IPV8"/>
    <mergeCell ref="IPW8:IPX8"/>
    <mergeCell ref="IPY8:IPZ8"/>
    <mergeCell ref="IQA8:IQB8"/>
    <mergeCell ref="IQC8:IQD8"/>
    <mergeCell ref="IPG8:IPH8"/>
    <mergeCell ref="IPI8:IPJ8"/>
    <mergeCell ref="IPK8:IPL8"/>
    <mergeCell ref="IPM8:IPN8"/>
    <mergeCell ref="IPO8:IPP8"/>
    <mergeCell ref="IPQ8:IPR8"/>
    <mergeCell ref="IOU8:IOV8"/>
    <mergeCell ref="IOW8:IOX8"/>
    <mergeCell ref="IOY8:IOZ8"/>
    <mergeCell ref="IPA8:IPB8"/>
    <mergeCell ref="IPC8:IPD8"/>
    <mergeCell ref="IPE8:IPF8"/>
    <mergeCell ref="IOI8:IOJ8"/>
    <mergeCell ref="IOK8:IOL8"/>
    <mergeCell ref="IOM8:ION8"/>
    <mergeCell ref="IOO8:IOP8"/>
    <mergeCell ref="IOQ8:IOR8"/>
    <mergeCell ref="IOS8:IOT8"/>
    <mergeCell ref="INW8:INX8"/>
    <mergeCell ref="INY8:INZ8"/>
    <mergeCell ref="IOA8:IOB8"/>
    <mergeCell ref="IOC8:IOD8"/>
    <mergeCell ref="IOE8:IOF8"/>
    <mergeCell ref="IOG8:IOH8"/>
    <mergeCell ref="ISY8:ISZ8"/>
    <mergeCell ref="ITA8:ITB8"/>
    <mergeCell ref="ITC8:ITD8"/>
    <mergeCell ref="ITE8:ITF8"/>
    <mergeCell ref="ITG8:ITH8"/>
    <mergeCell ref="ITI8:ITJ8"/>
    <mergeCell ref="ISM8:ISN8"/>
    <mergeCell ref="ISO8:ISP8"/>
    <mergeCell ref="ISQ8:ISR8"/>
    <mergeCell ref="ISS8:IST8"/>
    <mergeCell ref="ISU8:ISV8"/>
    <mergeCell ref="ISW8:ISX8"/>
    <mergeCell ref="ISA8:ISB8"/>
    <mergeCell ref="ISC8:ISD8"/>
    <mergeCell ref="ISE8:ISF8"/>
    <mergeCell ref="ISG8:ISH8"/>
    <mergeCell ref="ISI8:ISJ8"/>
    <mergeCell ref="ISK8:ISL8"/>
    <mergeCell ref="IRO8:IRP8"/>
    <mergeCell ref="IRQ8:IRR8"/>
    <mergeCell ref="IRS8:IRT8"/>
    <mergeCell ref="IRU8:IRV8"/>
    <mergeCell ref="IRW8:IRX8"/>
    <mergeCell ref="IRY8:IRZ8"/>
    <mergeCell ref="IRC8:IRD8"/>
    <mergeCell ref="IRE8:IRF8"/>
    <mergeCell ref="IRG8:IRH8"/>
    <mergeCell ref="IRI8:IRJ8"/>
    <mergeCell ref="IRK8:IRL8"/>
    <mergeCell ref="IRM8:IRN8"/>
    <mergeCell ref="IQQ8:IQR8"/>
    <mergeCell ref="IQS8:IQT8"/>
    <mergeCell ref="IQU8:IQV8"/>
    <mergeCell ref="IQW8:IQX8"/>
    <mergeCell ref="IQY8:IQZ8"/>
    <mergeCell ref="IRA8:IRB8"/>
    <mergeCell ref="IVS8:IVT8"/>
    <mergeCell ref="IVU8:IVV8"/>
    <mergeCell ref="IVW8:IVX8"/>
    <mergeCell ref="IVY8:IVZ8"/>
    <mergeCell ref="IWA8:IWB8"/>
    <mergeCell ref="IWC8:IWD8"/>
    <mergeCell ref="IVG8:IVH8"/>
    <mergeCell ref="IVI8:IVJ8"/>
    <mergeCell ref="IVK8:IVL8"/>
    <mergeCell ref="IVM8:IVN8"/>
    <mergeCell ref="IVO8:IVP8"/>
    <mergeCell ref="IVQ8:IVR8"/>
    <mergeCell ref="IUU8:IUV8"/>
    <mergeCell ref="IUW8:IUX8"/>
    <mergeCell ref="IUY8:IUZ8"/>
    <mergeCell ref="IVA8:IVB8"/>
    <mergeCell ref="IVC8:IVD8"/>
    <mergeCell ref="IVE8:IVF8"/>
    <mergeCell ref="IUI8:IUJ8"/>
    <mergeCell ref="IUK8:IUL8"/>
    <mergeCell ref="IUM8:IUN8"/>
    <mergeCell ref="IUO8:IUP8"/>
    <mergeCell ref="IUQ8:IUR8"/>
    <mergeCell ref="IUS8:IUT8"/>
    <mergeCell ref="ITW8:ITX8"/>
    <mergeCell ref="ITY8:ITZ8"/>
    <mergeCell ref="IUA8:IUB8"/>
    <mergeCell ref="IUC8:IUD8"/>
    <mergeCell ref="IUE8:IUF8"/>
    <mergeCell ref="IUG8:IUH8"/>
    <mergeCell ref="ITK8:ITL8"/>
    <mergeCell ref="ITM8:ITN8"/>
    <mergeCell ref="ITO8:ITP8"/>
    <mergeCell ref="ITQ8:ITR8"/>
    <mergeCell ref="ITS8:ITT8"/>
    <mergeCell ref="ITU8:ITV8"/>
    <mergeCell ref="IYM8:IYN8"/>
    <mergeCell ref="IYO8:IYP8"/>
    <mergeCell ref="IYQ8:IYR8"/>
    <mergeCell ref="IYS8:IYT8"/>
    <mergeCell ref="IYU8:IYV8"/>
    <mergeCell ref="IYW8:IYX8"/>
    <mergeCell ref="IYA8:IYB8"/>
    <mergeCell ref="IYC8:IYD8"/>
    <mergeCell ref="IYE8:IYF8"/>
    <mergeCell ref="IYG8:IYH8"/>
    <mergeCell ref="IYI8:IYJ8"/>
    <mergeCell ref="IYK8:IYL8"/>
    <mergeCell ref="IXO8:IXP8"/>
    <mergeCell ref="IXQ8:IXR8"/>
    <mergeCell ref="IXS8:IXT8"/>
    <mergeCell ref="IXU8:IXV8"/>
    <mergeCell ref="IXW8:IXX8"/>
    <mergeCell ref="IXY8:IXZ8"/>
    <mergeCell ref="IXC8:IXD8"/>
    <mergeCell ref="IXE8:IXF8"/>
    <mergeCell ref="IXG8:IXH8"/>
    <mergeCell ref="IXI8:IXJ8"/>
    <mergeCell ref="IXK8:IXL8"/>
    <mergeCell ref="IXM8:IXN8"/>
    <mergeCell ref="IWQ8:IWR8"/>
    <mergeCell ref="IWS8:IWT8"/>
    <mergeCell ref="IWU8:IWV8"/>
    <mergeCell ref="IWW8:IWX8"/>
    <mergeCell ref="IWY8:IWZ8"/>
    <mergeCell ref="IXA8:IXB8"/>
    <mergeCell ref="IWE8:IWF8"/>
    <mergeCell ref="IWG8:IWH8"/>
    <mergeCell ref="IWI8:IWJ8"/>
    <mergeCell ref="IWK8:IWL8"/>
    <mergeCell ref="IWM8:IWN8"/>
    <mergeCell ref="IWO8:IWP8"/>
    <mergeCell ref="JBG8:JBH8"/>
    <mergeCell ref="JBI8:JBJ8"/>
    <mergeCell ref="JBK8:JBL8"/>
    <mergeCell ref="JBM8:JBN8"/>
    <mergeCell ref="JBO8:JBP8"/>
    <mergeCell ref="JBQ8:JBR8"/>
    <mergeCell ref="JAU8:JAV8"/>
    <mergeCell ref="JAW8:JAX8"/>
    <mergeCell ref="JAY8:JAZ8"/>
    <mergeCell ref="JBA8:JBB8"/>
    <mergeCell ref="JBC8:JBD8"/>
    <mergeCell ref="JBE8:JBF8"/>
    <mergeCell ref="JAI8:JAJ8"/>
    <mergeCell ref="JAK8:JAL8"/>
    <mergeCell ref="JAM8:JAN8"/>
    <mergeCell ref="JAO8:JAP8"/>
    <mergeCell ref="JAQ8:JAR8"/>
    <mergeCell ref="JAS8:JAT8"/>
    <mergeCell ref="IZW8:IZX8"/>
    <mergeCell ref="IZY8:IZZ8"/>
    <mergeCell ref="JAA8:JAB8"/>
    <mergeCell ref="JAC8:JAD8"/>
    <mergeCell ref="JAE8:JAF8"/>
    <mergeCell ref="JAG8:JAH8"/>
    <mergeCell ref="IZK8:IZL8"/>
    <mergeCell ref="IZM8:IZN8"/>
    <mergeCell ref="IZO8:IZP8"/>
    <mergeCell ref="IZQ8:IZR8"/>
    <mergeCell ref="IZS8:IZT8"/>
    <mergeCell ref="IZU8:IZV8"/>
    <mergeCell ref="IYY8:IYZ8"/>
    <mergeCell ref="IZA8:IZB8"/>
    <mergeCell ref="IZC8:IZD8"/>
    <mergeCell ref="IZE8:IZF8"/>
    <mergeCell ref="IZG8:IZH8"/>
    <mergeCell ref="IZI8:IZJ8"/>
    <mergeCell ref="JEA8:JEB8"/>
    <mergeCell ref="JEC8:JED8"/>
    <mergeCell ref="JEE8:JEF8"/>
    <mergeCell ref="JEG8:JEH8"/>
    <mergeCell ref="JEI8:JEJ8"/>
    <mergeCell ref="JEK8:JEL8"/>
    <mergeCell ref="JDO8:JDP8"/>
    <mergeCell ref="JDQ8:JDR8"/>
    <mergeCell ref="JDS8:JDT8"/>
    <mergeCell ref="JDU8:JDV8"/>
    <mergeCell ref="JDW8:JDX8"/>
    <mergeCell ref="JDY8:JDZ8"/>
    <mergeCell ref="JDC8:JDD8"/>
    <mergeCell ref="JDE8:JDF8"/>
    <mergeCell ref="JDG8:JDH8"/>
    <mergeCell ref="JDI8:JDJ8"/>
    <mergeCell ref="JDK8:JDL8"/>
    <mergeCell ref="JDM8:JDN8"/>
    <mergeCell ref="JCQ8:JCR8"/>
    <mergeCell ref="JCS8:JCT8"/>
    <mergeCell ref="JCU8:JCV8"/>
    <mergeCell ref="JCW8:JCX8"/>
    <mergeCell ref="JCY8:JCZ8"/>
    <mergeCell ref="JDA8:JDB8"/>
    <mergeCell ref="JCE8:JCF8"/>
    <mergeCell ref="JCG8:JCH8"/>
    <mergeCell ref="JCI8:JCJ8"/>
    <mergeCell ref="JCK8:JCL8"/>
    <mergeCell ref="JCM8:JCN8"/>
    <mergeCell ref="JCO8:JCP8"/>
    <mergeCell ref="JBS8:JBT8"/>
    <mergeCell ref="JBU8:JBV8"/>
    <mergeCell ref="JBW8:JBX8"/>
    <mergeCell ref="JBY8:JBZ8"/>
    <mergeCell ref="JCA8:JCB8"/>
    <mergeCell ref="JCC8:JCD8"/>
    <mergeCell ref="JGU8:JGV8"/>
    <mergeCell ref="JGW8:JGX8"/>
    <mergeCell ref="JGY8:JGZ8"/>
    <mergeCell ref="JHA8:JHB8"/>
    <mergeCell ref="JHC8:JHD8"/>
    <mergeCell ref="JHE8:JHF8"/>
    <mergeCell ref="JGI8:JGJ8"/>
    <mergeCell ref="JGK8:JGL8"/>
    <mergeCell ref="JGM8:JGN8"/>
    <mergeCell ref="JGO8:JGP8"/>
    <mergeCell ref="JGQ8:JGR8"/>
    <mergeCell ref="JGS8:JGT8"/>
    <mergeCell ref="JFW8:JFX8"/>
    <mergeCell ref="JFY8:JFZ8"/>
    <mergeCell ref="JGA8:JGB8"/>
    <mergeCell ref="JGC8:JGD8"/>
    <mergeCell ref="JGE8:JGF8"/>
    <mergeCell ref="JGG8:JGH8"/>
    <mergeCell ref="JFK8:JFL8"/>
    <mergeCell ref="JFM8:JFN8"/>
    <mergeCell ref="JFO8:JFP8"/>
    <mergeCell ref="JFQ8:JFR8"/>
    <mergeCell ref="JFS8:JFT8"/>
    <mergeCell ref="JFU8:JFV8"/>
    <mergeCell ref="JEY8:JEZ8"/>
    <mergeCell ref="JFA8:JFB8"/>
    <mergeCell ref="JFC8:JFD8"/>
    <mergeCell ref="JFE8:JFF8"/>
    <mergeCell ref="JFG8:JFH8"/>
    <mergeCell ref="JFI8:JFJ8"/>
    <mergeCell ref="JEM8:JEN8"/>
    <mergeCell ref="JEO8:JEP8"/>
    <mergeCell ref="JEQ8:JER8"/>
    <mergeCell ref="JES8:JET8"/>
    <mergeCell ref="JEU8:JEV8"/>
    <mergeCell ref="JEW8:JEX8"/>
    <mergeCell ref="JJO8:JJP8"/>
    <mergeCell ref="JJQ8:JJR8"/>
    <mergeCell ref="JJS8:JJT8"/>
    <mergeCell ref="JJU8:JJV8"/>
    <mergeCell ref="JJW8:JJX8"/>
    <mergeCell ref="JJY8:JJZ8"/>
    <mergeCell ref="JJC8:JJD8"/>
    <mergeCell ref="JJE8:JJF8"/>
    <mergeCell ref="JJG8:JJH8"/>
    <mergeCell ref="JJI8:JJJ8"/>
    <mergeCell ref="JJK8:JJL8"/>
    <mergeCell ref="JJM8:JJN8"/>
    <mergeCell ref="JIQ8:JIR8"/>
    <mergeCell ref="JIS8:JIT8"/>
    <mergeCell ref="JIU8:JIV8"/>
    <mergeCell ref="JIW8:JIX8"/>
    <mergeCell ref="JIY8:JIZ8"/>
    <mergeCell ref="JJA8:JJB8"/>
    <mergeCell ref="JIE8:JIF8"/>
    <mergeCell ref="JIG8:JIH8"/>
    <mergeCell ref="JII8:JIJ8"/>
    <mergeCell ref="JIK8:JIL8"/>
    <mergeCell ref="JIM8:JIN8"/>
    <mergeCell ref="JIO8:JIP8"/>
    <mergeCell ref="JHS8:JHT8"/>
    <mergeCell ref="JHU8:JHV8"/>
    <mergeCell ref="JHW8:JHX8"/>
    <mergeCell ref="JHY8:JHZ8"/>
    <mergeCell ref="JIA8:JIB8"/>
    <mergeCell ref="JIC8:JID8"/>
    <mergeCell ref="JHG8:JHH8"/>
    <mergeCell ref="JHI8:JHJ8"/>
    <mergeCell ref="JHK8:JHL8"/>
    <mergeCell ref="JHM8:JHN8"/>
    <mergeCell ref="JHO8:JHP8"/>
    <mergeCell ref="JHQ8:JHR8"/>
    <mergeCell ref="JMI8:JMJ8"/>
    <mergeCell ref="JMK8:JML8"/>
    <mergeCell ref="JMM8:JMN8"/>
    <mergeCell ref="JMO8:JMP8"/>
    <mergeCell ref="JMQ8:JMR8"/>
    <mergeCell ref="JMS8:JMT8"/>
    <mergeCell ref="JLW8:JLX8"/>
    <mergeCell ref="JLY8:JLZ8"/>
    <mergeCell ref="JMA8:JMB8"/>
    <mergeCell ref="JMC8:JMD8"/>
    <mergeCell ref="JME8:JMF8"/>
    <mergeCell ref="JMG8:JMH8"/>
    <mergeCell ref="JLK8:JLL8"/>
    <mergeCell ref="JLM8:JLN8"/>
    <mergeCell ref="JLO8:JLP8"/>
    <mergeCell ref="JLQ8:JLR8"/>
    <mergeCell ref="JLS8:JLT8"/>
    <mergeCell ref="JLU8:JLV8"/>
    <mergeCell ref="JKY8:JKZ8"/>
    <mergeCell ref="JLA8:JLB8"/>
    <mergeCell ref="JLC8:JLD8"/>
    <mergeCell ref="JLE8:JLF8"/>
    <mergeCell ref="JLG8:JLH8"/>
    <mergeCell ref="JLI8:JLJ8"/>
    <mergeCell ref="JKM8:JKN8"/>
    <mergeCell ref="JKO8:JKP8"/>
    <mergeCell ref="JKQ8:JKR8"/>
    <mergeCell ref="JKS8:JKT8"/>
    <mergeCell ref="JKU8:JKV8"/>
    <mergeCell ref="JKW8:JKX8"/>
    <mergeCell ref="JKA8:JKB8"/>
    <mergeCell ref="JKC8:JKD8"/>
    <mergeCell ref="JKE8:JKF8"/>
    <mergeCell ref="JKG8:JKH8"/>
    <mergeCell ref="JKI8:JKJ8"/>
    <mergeCell ref="JKK8:JKL8"/>
    <mergeCell ref="JPC8:JPD8"/>
    <mergeCell ref="JPE8:JPF8"/>
    <mergeCell ref="JPG8:JPH8"/>
    <mergeCell ref="JPI8:JPJ8"/>
    <mergeCell ref="JPK8:JPL8"/>
    <mergeCell ref="JPM8:JPN8"/>
    <mergeCell ref="JOQ8:JOR8"/>
    <mergeCell ref="JOS8:JOT8"/>
    <mergeCell ref="JOU8:JOV8"/>
    <mergeCell ref="JOW8:JOX8"/>
    <mergeCell ref="JOY8:JOZ8"/>
    <mergeCell ref="JPA8:JPB8"/>
    <mergeCell ref="JOE8:JOF8"/>
    <mergeCell ref="JOG8:JOH8"/>
    <mergeCell ref="JOI8:JOJ8"/>
    <mergeCell ref="JOK8:JOL8"/>
    <mergeCell ref="JOM8:JON8"/>
    <mergeCell ref="JOO8:JOP8"/>
    <mergeCell ref="JNS8:JNT8"/>
    <mergeCell ref="JNU8:JNV8"/>
    <mergeCell ref="JNW8:JNX8"/>
    <mergeCell ref="JNY8:JNZ8"/>
    <mergeCell ref="JOA8:JOB8"/>
    <mergeCell ref="JOC8:JOD8"/>
    <mergeCell ref="JNG8:JNH8"/>
    <mergeCell ref="JNI8:JNJ8"/>
    <mergeCell ref="JNK8:JNL8"/>
    <mergeCell ref="JNM8:JNN8"/>
    <mergeCell ref="JNO8:JNP8"/>
    <mergeCell ref="JNQ8:JNR8"/>
    <mergeCell ref="JMU8:JMV8"/>
    <mergeCell ref="JMW8:JMX8"/>
    <mergeCell ref="JMY8:JMZ8"/>
    <mergeCell ref="JNA8:JNB8"/>
    <mergeCell ref="JNC8:JND8"/>
    <mergeCell ref="JNE8:JNF8"/>
    <mergeCell ref="JRW8:JRX8"/>
    <mergeCell ref="JRY8:JRZ8"/>
    <mergeCell ref="JSA8:JSB8"/>
    <mergeCell ref="JSC8:JSD8"/>
    <mergeCell ref="JSE8:JSF8"/>
    <mergeCell ref="JSG8:JSH8"/>
    <mergeCell ref="JRK8:JRL8"/>
    <mergeCell ref="JRM8:JRN8"/>
    <mergeCell ref="JRO8:JRP8"/>
    <mergeCell ref="JRQ8:JRR8"/>
    <mergeCell ref="JRS8:JRT8"/>
    <mergeCell ref="JRU8:JRV8"/>
    <mergeCell ref="JQY8:JQZ8"/>
    <mergeCell ref="JRA8:JRB8"/>
    <mergeCell ref="JRC8:JRD8"/>
    <mergeCell ref="JRE8:JRF8"/>
    <mergeCell ref="JRG8:JRH8"/>
    <mergeCell ref="JRI8:JRJ8"/>
    <mergeCell ref="JQM8:JQN8"/>
    <mergeCell ref="JQO8:JQP8"/>
    <mergeCell ref="JQQ8:JQR8"/>
    <mergeCell ref="JQS8:JQT8"/>
    <mergeCell ref="JQU8:JQV8"/>
    <mergeCell ref="JQW8:JQX8"/>
    <mergeCell ref="JQA8:JQB8"/>
    <mergeCell ref="JQC8:JQD8"/>
    <mergeCell ref="JQE8:JQF8"/>
    <mergeCell ref="JQG8:JQH8"/>
    <mergeCell ref="JQI8:JQJ8"/>
    <mergeCell ref="JQK8:JQL8"/>
    <mergeCell ref="JPO8:JPP8"/>
    <mergeCell ref="JPQ8:JPR8"/>
    <mergeCell ref="JPS8:JPT8"/>
    <mergeCell ref="JPU8:JPV8"/>
    <mergeCell ref="JPW8:JPX8"/>
    <mergeCell ref="JPY8:JPZ8"/>
    <mergeCell ref="JUQ8:JUR8"/>
    <mergeCell ref="JUS8:JUT8"/>
    <mergeCell ref="JUU8:JUV8"/>
    <mergeCell ref="JUW8:JUX8"/>
    <mergeCell ref="JUY8:JUZ8"/>
    <mergeCell ref="JVA8:JVB8"/>
    <mergeCell ref="JUE8:JUF8"/>
    <mergeCell ref="JUG8:JUH8"/>
    <mergeCell ref="JUI8:JUJ8"/>
    <mergeCell ref="JUK8:JUL8"/>
    <mergeCell ref="JUM8:JUN8"/>
    <mergeCell ref="JUO8:JUP8"/>
    <mergeCell ref="JTS8:JTT8"/>
    <mergeCell ref="JTU8:JTV8"/>
    <mergeCell ref="JTW8:JTX8"/>
    <mergeCell ref="JTY8:JTZ8"/>
    <mergeCell ref="JUA8:JUB8"/>
    <mergeCell ref="JUC8:JUD8"/>
    <mergeCell ref="JTG8:JTH8"/>
    <mergeCell ref="JTI8:JTJ8"/>
    <mergeCell ref="JTK8:JTL8"/>
    <mergeCell ref="JTM8:JTN8"/>
    <mergeCell ref="JTO8:JTP8"/>
    <mergeCell ref="JTQ8:JTR8"/>
    <mergeCell ref="JSU8:JSV8"/>
    <mergeCell ref="JSW8:JSX8"/>
    <mergeCell ref="JSY8:JSZ8"/>
    <mergeCell ref="JTA8:JTB8"/>
    <mergeCell ref="JTC8:JTD8"/>
    <mergeCell ref="JTE8:JTF8"/>
    <mergeCell ref="JSI8:JSJ8"/>
    <mergeCell ref="JSK8:JSL8"/>
    <mergeCell ref="JSM8:JSN8"/>
    <mergeCell ref="JSO8:JSP8"/>
    <mergeCell ref="JSQ8:JSR8"/>
    <mergeCell ref="JSS8:JST8"/>
    <mergeCell ref="JXK8:JXL8"/>
    <mergeCell ref="JXM8:JXN8"/>
    <mergeCell ref="JXO8:JXP8"/>
    <mergeCell ref="JXQ8:JXR8"/>
    <mergeCell ref="JXS8:JXT8"/>
    <mergeCell ref="JXU8:JXV8"/>
    <mergeCell ref="JWY8:JWZ8"/>
    <mergeCell ref="JXA8:JXB8"/>
    <mergeCell ref="JXC8:JXD8"/>
    <mergeCell ref="JXE8:JXF8"/>
    <mergeCell ref="JXG8:JXH8"/>
    <mergeCell ref="JXI8:JXJ8"/>
    <mergeCell ref="JWM8:JWN8"/>
    <mergeCell ref="JWO8:JWP8"/>
    <mergeCell ref="JWQ8:JWR8"/>
    <mergeCell ref="JWS8:JWT8"/>
    <mergeCell ref="JWU8:JWV8"/>
    <mergeCell ref="JWW8:JWX8"/>
    <mergeCell ref="JWA8:JWB8"/>
    <mergeCell ref="JWC8:JWD8"/>
    <mergeCell ref="JWE8:JWF8"/>
    <mergeCell ref="JWG8:JWH8"/>
    <mergeCell ref="JWI8:JWJ8"/>
    <mergeCell ref="JWK8:JWL8"/>
    <mergeCell ref="JVO8:JVP8"/>
    <mergeCell ref="JVQ8:JVR8"/>
    <mergeCell ref="JVS8:JVT8"/>
    <mergeCell ref="JVU8:JVV8"/>
    <mergeCell ref="JVW8:JVX8"/>
    <mergeCell ref="JVY8:JVZ8"/>
    <mergeCell ref="JVC8:JVD8"/>
    <mergeCell ref="JVE8:JVF8"/>
    <mergeCell ref="JVG8:JVH8"/>
    <mergeCell ref="JVI8:JVJ8"/>
    <mergeCell ref="JVK8:JVL8"/>
    <mergeCell ref="JVM8:JVN8"/>
    <mergeCell ref="KAE8:KAF8"/>
    <mergeCell ref="KAG8:KAH8"/>
    <mergeCell ref="KAI8:KAJ8"/>
    <mergeCell ref="KAK8:KAL8"/>
    <mergeCell ref="KAM8:KAN8"/>
    <mergeCell ref="KAO8:KAP8"/>
    <mergeCell ref="JZS8:JZT8"/>
    <mergeCell ref="JZU8:JZV8"/>
    <mergeCell ref="JZW8:JZX8"/>
    <mergeCell ref="JZY8:JZZ8"/>
    <mergeCell ref="KAA8:KAB8"/>
    <mergeCell ref="KAC8:KAD8"/>
    <mergeCell ref="JZG8:JZH8"/>
    <mergeCell ref="JZI8:JZJ8"/>
    <mergeCell ref="JZK8:JZL8"/>
    <mergeCell ref="JZM8:JZN8"/>
    <mergeCell ref="JZO8:JZP8"/>
    <mergeCell ref="JZQ8:JZR8"/>
    <mergeCell ref="JYU8:JYV8"/>
    <mergeCell ref="JYW8:JYX8"/>
    <mergeCell ref="JYY8:JYZ8"/>
    <mergeCell ref="JZA8:JZB8"/>
    <mergeCell ref="JZC8:JZD8"/>
    <mergeCell ref="JZE8:JZF8"/>
    <mergeCell ref="JYI8:JYJ8"/>
    <mergeCell ref="JYK8:JYL8"/>
    <mergeCell ref="JYM8:JYN8"/>
    <mergeCell ref="JYO8:JYP8"/>
    <mergeCell ref="JYQ8:JYR8"/>
    <mergeCell ref="JYS8:JYT8"/>
    <mergeCell ref="JXW8:JXX8"/>
    <mergeCell ref="JXY8:JXZ8"/>
    <mergeCell ref="JYA8:JYB8"/>
    <mergeCell ref="JYC8:JYD8"/>
    <mergeCell ref="JYE8:JYF8"/>
    <mergeCell ref="JYG8:JYH8"/>
    <mergeCell ref="KCY8:KCZ8"/>
    <mergeCell ref="KDA8:KDB8"/>
    <mergeCell ref="KDC8:KDD8"/>
    <mergeCell ref="KDE8:KDF8"/>
    <mergeCell ref="KDG8:KDH8"/>
    <mergeCell ref="KDI8:KDJ8"/>
    <mergeCell ref="KCM8:KCN8"/>
    <mergeCell ref="KCO8:KCP8"/>
    <mergeCell ref="KCQ8:KCR8"/>
    <mergeCell ref="KCS8:KCT8"/>
    <mergeCell ref="KCU8:KCV8"/>
    <mergeCell ref="KCW8:KCX8"/>
    <mergeCell ref="KCA8:KCB8"/>
    <mergeCell ref="KCC8:KCD8"/>
    <mergeCell ref="KCE8:KCF8"/>
    <mergeCell ref="KCG8:KCH8"/>
    <mergeCell ref="KCI8:KCJ8"/>
    <mergeCell ref="KCK8:KCL8"/>
    <mergeCell ref="KBO8:KBP8"/>
    <mergeCell ref="KBQ8:KBR8"/>
    <mergeCell ref="KBS8:KBT8"/>
    <mergeCell ref="KBU8:KBV8"/>
    <mergeCell ref="KBW8:KBX8"/>
    <mergeCell ref="KBY8:KBZ8"/>
    <mergeCell ref="KBC8:KBD8"/>
    <mergeCell ref="KBE8:KBF8"/>
    <mergeCell ref="KBG8:KBH8"/>
    <mergeCell ref="KBI8:KBJ8"/>
    <mergeCell ref="KBK8:KBL8"/>
    <mergeCell ref="KBM8:KBN8"/>
    <mergeCell ref="KAQ8:KAR8"/>
    <mergeCell ref="KAS8:KAT8"/>
    <mergeCell ref="KAU8:KAV8"/>
    <mergeCell ref="KAW8:KAX8"/>
    <mergeCell ref="KAY8:KAZ8"/>
    <mergeCell ref="KBA8:KBB8"/>
    <mergeCell ref="KFS8:KFT8"/>
    <mergeCell ref="KFU8:KFV8"/>
    <mergeCell ref="KFW8:KFX8"/>
    <mergeCell ref="KFY8:KFZ8"/>
    <mergeCell ref="KGA8:KGB8"/>
    <mergeCell ref="KGC8:KGD8"/>
    <mergeCell ref="KFG8:KFH8"/>
    <mergeCell ref="KFI8:KFJ8"/>
    <mergeCell ref="KFK8:KFL8"/>
    <mergeCell ref="KFM8:KFN8"/>
    <mergeCell ref="KFO8:KFP8"/>
    <mergeCell ref="KFQ8:KFR8"/>
    <mergeCell ref="KEU8:KEV8"/>
    <mergeCell ref="KEW8:KEX8"/>
    <mergeCell ref="KEY8:KEZ8"/>
    <mergeCell ref="KFA8:KFB8"/>
    <mergeCell ref="KFC8:KFD8"/>
    <mergeCell ref="KFE8:KFF8"/>
    <mergeCell ref="KEI8:KEJ8"/>
    <mergeCell ref="KEK8:KEL8"/>
    <mergeCell ref="KEM8:KEN8"/>
    <mergeCell ref="KEO8:KEP8"/>
    <mergeCell ref="KEQ8:KER8"/>
    <mergeCell ref="KES8:KET8"/>
    <mergeCell ref="KDW8:KDX8"/>
    <mergeCell ref="KDY8:KDZ8"/>
    <mergeCell ref="KEA8:KEB8"/>
    <mergeCell ref="KEC8:KED8"/>
    <mergeCell ref="KEE8:KEF8"/>
    <mergeCell ref="KEG8:KEH8"/>
    <mergeCell ref="KDK8:KDL8"/>
    <mergeCell ref="KDM8:KDN8"/>
    <mergeCell ref="KDO8:KDP8"/>
    <mergeCell ref="KDQ8:KDR8"/>
    <mergeCell ref="KDS8:KDT8"/>
    <mergeCell ref="KDU8:KDV8"/>
    <mergeCell ref="KIM8:KIN8"/>
    <mergeCell ref="KIO8:KIP8"/>
    <mergeCell ref="KIQ8:KIR8"/>
    <mergeCell ref="KIS8:KIT8"/>
    <mergeCell ref="KIU8:KIV8"/>
    <mergeCell ref="KIW8:KIX8"/>
    <mergeCell ref="KIA8:KIB8"/>
    <mergeCell ref="KIC8:KID8"/>
    <mergeCell ref="KIE8:KIF8"/>
    <mergeCell ref="KIG8:KIH8"/>
    <mergeCell ref="KII8:KIJ8"/>
    <mergeCell ref="KIK8:KIL8"/>
    <mergeCell ref="KHO8:KHP8"/>
    <mergeCell ref="KHQ8:KHR8"/>
    <mergeCell ref="KHS8:KHT8"/>
    <mergeCell ref="KHU8:KHV8"/>
    <mergeCell ref="KHW8:KHX8"/>
    <mergeCell ref="KHY8:KHZ8"/>
    <mergeCell ref="KHC8:KHD8"/>
    <mergeCell ref="KHE8:KHF8"/>
    <mergeCell ref="KHG8:KHH8"/>
    <mergeCell ref="KHI8:KHJ8"/>
    <mergeCell ref="KHK8:KHL8"/>
    <mergeCell ref="KHM8:KHN8"/>
    <mergeCell ref="KGQ8:KGR8"/>
    <mergeCell ref="KGS8:KGT8"/>
    <mergeCell ref="KGU8:KGV8"/>
    <mergeCell ref="KGW8:KGX8"/>
    <mergeCell ref="KGY8:KGZ8"/>
    <mergeCell ref="KHA8:KHB8"/>
    <mergeCell ref="KGE8:KGF8"/>
    <mergeCell ref="KGG8:KGH8"/>
    <mergeCell ref="KGI8:KGJ8"/>
    <mergeCell ref="KGK8:KGL8"/>
    <mergeCell ref="KGM8:KGN8"/>
    <mergeCell ref="KGO8:KGP8"/>
    <mergeCell ref="KLG8:KLH8"/>
    <mergeCell ref="KLI8:KLJ8"/>
    <mergeCell ref="KLK8:KLL8"/>
    <mergeCell ref="KLM8:KLN8"/>
    <mergeCell ref="KLO8:KLP8"/>
    <mergeCell ref="KLQ8:KLR8"/>
    <mergeCell ref="KKU8:KKV8"/>
    <mergeCell ref="KKW8:KKX8"/>
    <mergeCell ref="KKY8:KKZ8"/>
    <mergeCell ref="KLA8:KLB8"/>
    <mergeCell ref="KLC8:KLD8"/>
    <mergeCell ref="KLE8:KLF8"/>
    <mergeCell ref="KKI8:KKJ8"/>
    <mergeCell ref="KKK8:KKL8"/>
    <mergeCell ref="KKM8:KKN8"/>
    <mergeCell ref="KKO8:KKP8"/>
    <mergeCell ref="KKQ8:KKR8"/>
    <mergeCell ref="KKS8:KKT8"/>
    <mergeCell ref="KJW8:KJX8"/>
    <mergeCell ref="KJY8:KJZ8"/>
    <mergeCell ref="KKA8:KKB8"/>
    <mergeCell ref="KKC8:KKD8"/>
    <mergeCell ref="KKE8:KKF8"/>
    <mergeCell ref="KKG8:KKH8"/>
    <mergeCell ref="KJK8:KJL8"/>
    <mergeCell ref="KJM8:KJN8"/>
    <mergeCell ref="KJO8:KJP8"/>
    <mergeCell ref="KJQ8:KJR8"/>
    <mergeCell ref="KJS8:KJT8"/>
    <mergeCell ref="KJU8:KJV8"/>
    <mergeCell ref="KIY8:KIZ8"/>
    <mergeCell ref="KJA8:KJB8"/>
    <mergeCell ref="KJC8:KJD8"/>
    <mergeCell ref="KJE8:KJF8"/>
    <mergeCell ref="KJG8:KJH8"/>
    <mergeCell ref="KJI8:KJJ8"/>
    <mergeCell ref="KOA8:KOB8"/>
    <mergeCell ref="KOC8:KOD8"/>
    <mergeCell ref="KOE8:KOF8"/>
    <mergeCell ref="KOG8:KOH8"/>
    <mergeCell ref="KOI8:KOJ8"/>
    <mergeCell ref="KOK8:KOL8"/>
    <mergeCell ref="KNO8:KNP8"/>
    <mergeCell ref="KNQ8:KNR8"/>
    <mergeCell ref="KNS8:KNT8"/>
    <mergeCell ref="KNU8:KNV8"/>
    <mergeCell ref="KNW8:KNX8"/>
    <mergeCell ref="KNY8:KNZ8"/>
    <mergeCell ref="KNC8:KND8"/>
    <mergeCell ref="KNE8:KNF8"/>
    <mergeCell ref="KNG8:KNH8"/>
    <mergeCell ref="KNI8:KNJ8"/>
    <mergeCell ref="KNK8:KNL8"/>
    <mergeCell ref="KNM8:KNN8"/>
    <mergeCell ref="KMQ8:KMR8"/>
    <mergeCell ref="KMS8:KMT8"/>
    <mergeCell ref="KMU8:KMV8"/>
    <mergeCell ref="KMW8:KMX8"/>
    <mergeCell ref="KMY8:KMZ8"/>
    <mergeCell ref="KNA8:KNB8"/>
    <mergeCell ref="KME8:KMF8"/>
    <mergeCell ref="KMG8:KMH8"/>
    <mergeCell ref="KMI8:KMJ8"/>
    <mergeCell ref="KMK8:KML8"/>
    <mergeCell ref="KMM8:KMN8"/>
    <mergeCell ref="KMO8:KMP8"/>
    <mergeCell ref="KLS8:KLT8"/>
    <mergeCell ref="KLU8:KLV8"/>
    <mergeCell ref="KLW8:KLX8"/>
    <mergeCell ref="KLY8:KLZ8"/>
    <mergeCell ref="KMA8:KMB8"/>
    <mergeCell ref="KMC8:KMD8"/>
    <mergeCell ref="KQU8:KQV8"/>
    <mergeCell ref="KQW8:KQX8"/>
    <mergeCell ref="KQY8:KQZ8"/>
    <mergeCell ref="KRA8:KRB8"/>
    <mergeCell ref="KRC8:KRD8"/>
    <mergeCell ref="KRE8:KRF8"/>
    <mergeCell ref="KQI8:KQJ8"/>
    <mergeCell ref="KQK8:KQL8"/>
    <mergeCell ref="KQM8:KQN8"/>
    <mergeCell ref="KQO8:KQP8"/>
    <mergeCell ref="KQQ8:KQR8"/>
    <mergeCell ref="KQS8:KQT8"/>
    <mergeCell ref="KPW8:KPX8"/>
    <mergeCell ref="KPY8:KPZ8"/>
    <mergeCell ref="KQA8:KQB8"/>
    <mergeCell ref="KQC8:KQD8"/>
    <mergeCell ref="KQE8:KQF8"/>
    <mergeCell ref="KQG8:KQH8"/>
    <mergeCell ref="KPK8:KPL8"/>
    <mergeCell ref="KPM8:KPN8"/>
    <mergeCell ref="KPO8:KPP8"/>
    <mergeCell ref="KPQ8:KPR8"/>
    <mergeCell ref="KPS8:KPT8"/>
    <mergeCell ref="KPU8:KPV8"/>
    <mergeCell ref="KOY8:KOZ8"/>
    <mergeCell ref="KPA8:KPB8"/>
    <mergeCell ref="KPC8:KPD8"/>
    <mergeCell ref="KPE8:KPF8"/>
    <mergeCell ref="KPG8:KPH8"/>
    <mergeCell ref="KPI8:KPJ8"/>
    <mergeCell ref="KOM8:KON8"/>
    <mergeCell ref="KOO8:KOP8"/>
    <mergeCell ref="KOQ8:KOR8"/>
    <mergeCell ref="KOS8:KOT8"/>
    <mergeCell ref="KOU8:KOV8"/>
    <mergeCell ref="KOW8:KOX8"/>
    <mergeCell ref="KTO8:KTP8"/>
    <mergeCell ref="KTQ8:KTR8"/>
    <mergeCell ref="KTS8:KTT8"/>
    <mergeCell ref="KTU8:KTV8"/>
    <mergeCell ref="KTW8:KTX8"/>
    <mergeCell ref="KTY8:KTZ8"/>
    <mergeCell ref="KTC8:KTD8"/>
    <mergeCell ref="KTE8:KTF8"/>
    <mergeCell ref="KTG8:KTH8"/>
    <mergeCell ref="KTI8:KTJ8"/>
    <mergeCell ref="KTK8:KTL8"/>
    <mergeCell ref="KTM8:KTN8"/>
    <mergeCell ref="KSQ8:KSR8"/>
    <mergeCell ref="KSS8:KST8"/>
    <mergeCell ref="KSU8:KSV8"/>
    <mergeCell ref="KSW8:KSX8"/>
    <mergeCell ref="KSY8:KSZ8"/>
    <mergeCell ref="KTA8:KTB8"/>
    <mergeCell ref="KSE8:KSF8"/>
    <mergeCell ref="KSG8:KSH8"/>
    <mergeCell ref="KSI8:KSJ8"/>
    <mergeCell ref="KSK8:KSL8"/>
    <mergeCell ref="KSM8:KSN8"/>
    <mergeCell ref="KSO8:KSP8"/>
    <mergeCell ref="KRS8:KRT8"/>
    <mergeCell ref="KRU8:KRV8"/>
    <mergeCell ref="KRW8:KRX8"/>
    <mergeCell ref="KRY8:KRZ8"/>
    <mergeCell ref="KSA8:KSB8"/>
    <mergeCell ref="KSC8:KSD8"/>
    <mergeCell ref="KRG8:KRH8"/>
    <mergeCell ref="KRI8:KRJ8"/>
    <mergeCell ref="KRK8:KRL8"/>
    <mergeCell ref="KRM8:KRN8"/>
    <mergeCell ref="KRO8:KRP8"/>
    <mergeCell ref="KRQ8:KRR8"/>
    <mergeCell ref="KWI8:KWJ8"/>
    <mergeCell ref="KWK8:KWL8"/>
    <mergeCell ref="KWM8:KWN8"/>
    <mergeCell ref="KWO8:KWP8"/>
    <mergeCell ref="KWQ8:KWR8"/>
    <mergeCell ref="KWS8:KWT8"/>
    <mergeCell ref="KVW8:KVX8"/>
    <mergeCell ref="KVY8:KVZ8"/>
    <mergeCell ref="KWA8:KWB8"/>
    <mergeCell ref="KWC8:KWD8"/>
    <mergeCell ref="KWE8:KWF8"/>
    <mergeCell ref="KWG8:KWH8"/>
    <mergeCell ref="KVK8:KVL8"/>
    <mergeCell ref="KVM8:KVN8"/>
    <mergeCell ref="KVO8:KVP8"/>
    <mergeCell ref="KVQ8:KVR8"/>
    <mergeCell ref="KVS8:KVT8"/>
    <mergeCell ref="KVU8:KVV8"/>
    <mergeCell ref="KUY8:KUZ8"/>
    <mergeCell ref="KVA8:KVB8"/>
    <mergeCell ref="KVC8:KVD8"/>
    <mergeCell ref="KVE8:KVF8"/>
    <mergeCell ref="KVG8:KVH8"/>
    <mergeCell ref="KVI8:KVJ8"/>
    <mergeCell ref="KUM8:KUN8"/>
    <mergeCell ref="KUO8:KUP8"/>
    <mergeCell ref="KUQ8:KUR8"/>
    <mergeCell ref="KUS8:KUT8"/>
    <mergeCell ref="KUU8:KUV8"/>
    <mergeCell ref="KUW8:KUX8"/>
    <mergeCell ref="KUA8:KUB8"/>
    <mergeCell ref="KUC8:KUD8"/>
    <mergeCell ref="KUE8:KUF8"/>
    <mergeCell ref="KUG8:KUH8"/>
    <mergeCell ref="KUI8:KUJ8"/>
    <mergeCell ref="KUK8:KUL8"/>
    <mergeCell ref="KZC8:KZD8"/>
    <mergeCell ref="KZE8:KZF8"/>
    <mergeCell ref="KZG8:KZH8"/>
    <mergeCell ref="KZI8:KZJ8"/>
    <mergeCell ref="KZK8:KZL8"/>
    <mergeCell ref="KZM8:KZN8"/>
    <mergeCell ref="KYQ8:KYR8"/>
    <mergeCell ref="KYS8:KYT8"/>
    <mergeCell ref="KYU8:KYV8"/>
    <mergeCell ref="KYW8:KYX8"/>
    <mergeCell ref="KYY8:KYZ8"/>
    <mergeCell ref="KZA8:KZB8"/>
    <mergeCell ref="KYE8:KYF8"/>
    <mergeCell ref="KYG8:KYH8"/>
    <mergeCell ref="KYI8:KYJ8"/>
    <mergeCell ref="KYK8:KYL8"/>
    <mergeCell ref="KYM8:KYN8"/>
    <mergeCell ref="KYO8:KYP8"/>
    <mergeCell ref="KXS8:KXT8"/>
    <mergeCell ref="KXU8:KXV8"/>
    <mergeCell ref="KXW8:KXX8"/>
    <mergeCell ref="KXY8:KXZ8"/>
    <mergeCell ref="KYA8:KYB8"/>
    <mergeCell ref="KYC8:KYD8"/>
    <mergeCell ref="KXG8:KXH8"/>
    <mergeCell ref="KXI8:KXJ8"/>
    <mergeCell ref="KXK8:KXL8"/>
    <mergeCell ref="KXM8:KXN8"/>
    <mergeCell ref="KXO8:KXP8"/>
    <mergeCell ref="KXQ8:KXR8"/>
    <mergeCell ref="KWU8:KWV8"/>
    <mergeCell ref="KWW8:KWX8"/>
    <mergeCell ref="KWY8:KWZ8"/>
    <mergeCell ref="KXA8:KXB8"/>
    <mergeCell ref="KXC8:KXD8"/>
    <mergeCell ref="KXE8:KXF8"/>
    <mergeCell ref="LBW8:LBX8"/>
    <mergeCell ref="LBY8:LBZ8"/>
    <mergeCell ref="LCA8:LCB8"/>
    <mergeCell ref="LCC8:LCD8"/>
    <mergeCell ref="LCE8:LCF8"/>
    <mergeCell ref="LCG8:LCH8"/>
    <mergeCell ref="LBK8:LBL8"/>
    <mergeCell ref="LBM8:LBN8"/>
    <mergeCell ref="LBO8:LBP8"/>
    <mergeCell ref="LBQ8:LBR8"/>
    <mergeCell ref="LBS8:LBT8"/>
    <mergeCell ref="LBU8:LBV8"/>
    <mergeCell ref="LAY8:LAZ8"/>
    <mergeCell ref="LBA8:LBB8"/>
    <mergeCell ref="LBC8:LBD8"/>
    <mergeCell ref="LBE8:LBF8"/>
    <mergeCell ref="LBG8:LBH8"/>
    <mergeCell ref="LBI8:LBJ8"/>
    <mergeCell ref="LAM8:LAN8"/>
    <mergeCell ref="LAO8:LAP8"/>
    <mergeCell ref="LAQ8:LAR8"/>
    <mergeCell ref="LAS8:LAT8"/>
    <mergeCell ref="LAU8:LAV8"/>
    <mergeCell ref="LAW8:LAX8"/>
    <mergeCell ref="LAA8:LAB8"/>
    <mergeCell ref="LAC8:LAD8"/>
    <mergeCell ref="LAE8:LAF8"/>
    <mergeCell ref="LAG8:LAH8"/>
    <mergeCell ref="LAI8:LAJ8"/>
    <mergeCell ref="LAK8:LAL8"/>
    <mergeCell ref="KZO8:KZP8"/>
    <mergeCell ref="KZQ8:KZR8"/>
    <mergeCell ref="KZS8:KZT8"/>
    <mergeCell ref="KZU8:KZV8"/>
    <mergeCell ref="KZW8:KZX8"/>
    <mergeCell ref="KZY8:KZZ8"/>
    <mergeCell ref="LEQ8:LER8"/>
    <mergeCell ref="LES8:LET8"/>
    <mergeCell ref="LEU8:LEV8"/>
    <mergeCell ref="LEW8:LEX8"/>
    <mergeCell ref="LEY8:LEZ8"/>
    <mergeCell ref="LFA8:LFB8"/>
    <mergeCell ref="LEE8:LEF8"/>
    <mergeCell ref="LEG8:LEH8"/>
    <mergeCell ref="LEI8:LEJ8"/>
    <mergeCell ref="LEK8:LEL8"/>
    <mergeCell ref="LEM8:LEN8"/>
    <mergeCell ref="LEO8:LEP8"/>
    <mergeCell ref="LDS8:LDT8"/>
    <mergeCell ref="LDU8:LDV8"/>
    <mergeCell ref="LDW8:LDX8"/>
    <mergeCell ref="LDY8:LDZ8"/>
    <mergeCell ref="LEA8:LEB8"/>
    <mergeCell ref="LEC8:LED8"/>
    <mergeCell ref="LDG8:LDH8"/>
    <mergeCell ref="LDI8:LDJ8"/>
    <mergeCell ref="LDK8:LDL8"/>
    <mergeCell ref="LDM8:LDN8"/>
    <mergeCell ref="LDO8:LDP8"/>
    <mergeCell ref="LDQ8:LDR8"/>
    <mergeCell ref="LCU8:LCV8"/>
    <mergeCell ref="LCW8:LCX8"/>
    <mergeCell ref="LCY8:LCZ8"/>
    <mergeCell ref="LDA8:LDB8"/>
    <mergeCell ref="LDC8:LDD8"/>
    <mergeCell ref="LDE8:LDF8"/>
    <mergeCell ref="LCI8:LCJ8"/>
    <mergeCell ref="LCK8:LCL8"/>
    <mergeCell ref="LCM8:LCN8"/>
    <mergeCell ref="LCO8:LCP8"/>
    <mergeCell ref="LCQ8:LCR8"/>
    <mergeCell ref="LCS8:LCT8"/>
    <mergeCell ref="LHK8:LHL8"/>
    <mergeCell ref="LHM8:LHN8"/>
    <mergeCell ref="LHO8:LHP8"/>
    <mergeCell ref="LHQ8:LHR8"/>
    <mergeCell ref="LHS8:LHT8"/>
    <mergeCell ref="LHU8:LHV8"/>
    <mergeCell ref="LGY8:LGZ8"/>
    <mergeCell ref="LHA8:LHB8"/>
    <mergeCell ref="LHC8:LHD8"/>
    <mergeCell ref="LHE8:LHF8"/>
    <mergeCell ref="LHG8:LHH8"/>
    <mergeCell ref="LHI8:LHJ8"/>
    <mergeCell ref="LGM8:LGN8"/>
    <mergeCell ref="LGO8:LGP8"/>
    <mergeCell ref="LGQ8:LGR8"/>
    <mergeCell ref="LGS8:LGT8"/>
    <mergeCell ref="LGU8:LGV8"/>
    <mergeCell ref="LGW8:LGX8"/>
    <mergeCell ref="LGA8:LGB8"/>
    <mergeCell ref="LGC8:LGD8"/>
    <mergeCell ref="LGE8:LGF8"/>
    <mergeCell ref="LGG8:LGH8"/>
    <mergeCell ref="LGI8:LGJ8"/>
    <mergeCell ref="LGK8:LGL8"/>
    <mergeCell ref="LFO8:LFP8"/>
    <mergeCell ref="LFQ8:LFR8"/>
    <mergeCell ref="LFS8:LFT8"/>
    <mergeCell ref="LFU8:LFV8"/>
    <mergeCell ref="LFW8:LFX8"/>
    <mergeCell ref="LFY8:LFZ8"/>
    <mergeCell ref="LFC8:LFD8"/>
    <mergeCell ref="LFE8:LFF8"/>
    <mergeCell ref="LFG8:LFH8"/>
    <mergeCell ref="LFI8:LFJ8"/>
    <mergeCell ref="LFK8:LFL8"/>
    <mergeCell ref="LFM8:LFN8"/>
    <mergeCell ref="LKE8:LKF8"/>
    <mergeCell ref="LKG8:LKH8"/>
    <mergeCell ref="LKI8:LKJ8"/>
    <mergeCell ref="LKK8:LKL8"/>
    <mergeCell ref="LKM8:LKN8"/>
    <mergeCell ref="LKO8:LKP8"/>
    <mergeCell ref="LJS8:LJT8"/>
    <mergeCell ref="LJU8:LJV8"/>
    <mergeCell ref="LJW8:LJX8"/>
    <mergeCell ref="LJY8:LJZ8"/>
    <mergeCell ref="LKA8:LKB8"/>
    <mergeCell ref="LKC8:LKD8"/>
    <mergeCell ref="LJG8:LJH8"/>
    <mergeCell ref="LJI8:LJJ8"/>
    <mergeCell ref="LJK8:LJL8"/>
    <mergeCell ref="LJM8:LJN8"/>
    <mergeCell ref="LJO8:LJP8"/>
    <mergeCell ref="LJQ8:LJR8"/>
    <mergeCell ref="LIU8:LIV8"/>
    <mergeCell ref="LIW8:LIX8"/>
    <mergeCell ref="LIY8:LIZ8"/>
    <mergeCell ref="LJA8:LJB8"/>
    <mergeCell ref="LJC8:LJD8"/>
    <mergeCell ref="LJE8:LJF8"/>
    <mergeCell ref="LII8:LIJ8"/>
    <mergeCell ref="LIK8:LIL8"/>
    <mergeCell ref="LIM8:LIN8"/>
    <mergeCell ref="LIO8:LIP8"/>
    <mergeCell ref="LIQ8:LIR8"/>
    <mergeCell ref="LIS8:LIT8"/>
    <mergeCell ref="LHW8:LHX8"/>
    <mergeCell ref="LHY8:LHZ8"/>
    <mergeCell ref="LIA8:LIB8"/>
    <mergeCell ref="LIC8:LID8"/>
    <mergeCell ref="LIE8:LIF8"/>
    <mergeCell ref="LIG8:LIH8"/>
    <mergeCell ref="LMY8:LMZ8"/>
    <mergeCell ref="LNA8:LNB8"/>
    <mergeCell ref="LNC8:LND8"/>
    <mergeCell ref="LNE8:LNF8"/>
    <mergeCell ref="LNG8:LNH8"/>
    <mergeCell ref="LNI8:LNJ8"/>
    <mergeCell ref="LMM8:LMN8"/>
    <mergeCell ref="LMO8:LMP8"/>
    <mergeCell ref="LMQ8:LMR8"/>
    <mergeCell ref="LMS8:LMT8"/>
    <mergeCell ref="LMU8:LMV8"/>
    <mergeCell ref="LMW8:LMX8"/>
    <mergeCell ref="LMA8:LMB8"/>
    <mergeCell ref="LMC8:LMD8"/>
    <mergeCell ref="LME8:LMF8"/>
    <mergeCell ref="LMG8:LMH8"/>
    <mergeCell ref="LMI8:LMJ8"/>
    <mergeCell ref="LMK8:LML8"/>
    <mergeCell ref="LLO8:LLP8"/>
    <mergeCell ref="LLQ8:LLR8"/>
    <mergeCell ref="LLS8:LLT8"/>
    <mergeCell ref="LLU8:LLV8"/>
    <mergeCell ref="LLW8:LLX8"/>
    <mergeCell ref="LLY8:LLZ8"/>
    <mergeCell ref="LLC8:LLD8"/>
    <mergeCell ref="LLE8:LLF8"/>
    <mergeCell ref="LLG8:LLH8"/>
    <mergeCell ref="LLI8:LLJ8"/>
    <mergeCell ref="LLK8:LLL8"/>
    <mergeCell ref="LLM8:LLN8"/>
    <mergeCell ref="LKQ8:LKR8"/>
    <mergeCell ref="LKS8:LKT8"/>
    <mergeCell ref="LKU8:LKV8"/>
    <mergeCell ref="LKW8:LKX8"/>
    <mergeCell ref="LKY8:LKZ8"/>
    <mergeCell ref="LLA8:LLB8"/>
    <mergeCell ref="LPS8:LPT8"/>
    <mergeCell ref="LPU8:LPV8"/>
    <mergeCell ref="LPW8:LPX8"/>
    <mergeCell ref="LPY8:LPZ8"/>
    <mergeCell ref="LQA8:LQB8"/>
    <mergeCell ref="LQC8:LQD8"/>
    <mergeCell ref="LPG8:LPH8"/>
    <mergeCell ref="LPI8:LPJ8"/>
    <mergeCell ref="LPK8:LPL8"/>
    <mergeCell ref="LPM8:LPN8"/>
    <mergeCell ref="LPO8:LPP8"/>
    <mergeCell ref="LPQ8:LPR8"/>
    <mergeCell ref="LOU8:LOV8"/>
    <mergeCell ref="LOW8:LOX8"/>
    <mergeCell ref="LOY8:LOZ8"/>
    <mergeCell ref="LPA8:LPB8"/>
    <mergeCell ref="LPC8:LPD8"/>
    <mergeCell ref="LPE8:LPF8"/>
    <mergeCell ref="LOI8:LOJ8"/>
    <mergeCell ref="LOK8:LOL8"/>
    <mergeCell ref="LOM8:LON8"/>
    <mergeCell ref="LOO8:LOP8"/>
    <mergeCell ref="LOQ8:LOR8"/>
    <mergeCell ref="LOS8:LOT8"/>
    <mergeCell ref="LNW8:LNX8"/>
    <mergeCell ref="LNY8:LNZ8"/>
    <mergeCell ref="LOA8:LOB8"/>
    <mergeCell ref="LOC8:LOD8"/>
    <mergeCell ref="LOE8:LOF8"/>
    <mergeCell ref="LOG8:LOH8"/>
    <mergeCell ref="LNK8:LNL8"/>
    <mergeCell ref="LNM8:LNN8"/>
    <mergeCell ref="LNO8:LNP8"/>
    <mergeCell ref="LNQ8:LNR8"/>
    <mergeCell ref="LNS8:LNT8"/>
    <mergeCell ref="LNU8:LNV8"/>
    <mergeCell ref="LSM8:LSN8"/>
    <mergeCell ref="LSO8:LSP8"/>
    <mergeCell ref="LSQ8:LSR8"/>
    <mergeCell ref="LSS8:LST8"/>
    <mergeCell ref="LSU8:LSV8"/>
    <mergeCell ref="LSW8:LSX8"/>
    <mergeCell ref="LSA8:LSB8"/>
    <mergeCell ref="LSC8:LSD8"/>
    <mergeCell ref="LSE8:LSF8"/>
    <mergeCell ref="LSG8:LSH8"/>
    <mergeCell ref="LSI8:LSJ8"/>
    <mergeCell ref="LSK8:LSL8"/>
    <mergeCell ref="LRO8:LRP8"/>
    <mergeCell ref="LRQ8:LRR8"/>
    <mergeCell ref="LRS8:LRT8"/>
    <mergeCell ref="LRU8:LRV8"/>
    <mergeCell ref="LRW8:LRX8"/>
    <mergeCell ref="LRY8:LRZ8"/>
    <mergeCell ref="LRC8:LRD8"/>
    <mergeCell ref="LRE8:LRF8"/>
    <mergeCell ref="LRG8:LRH8"/>
    <mergeCell ref="LRI8:LRJ8"/>
    <mergeCell ref="LRK8:LRL8"/>
    <mergeCell ref="LRM8:LRN8"/>
    <mergeCell ref="LQQ8:LQR8"/>
    <mergeCell ref="LQS8:LQT8"/>
    <mergeCell ref="LQU8:LQV8"/>
    <mergeCell ref="LQW8:LQX8"/>
    <mergeCell ref="LQY8:LQZ8"/>
    <mergeCell ref="LRA8:LRB8"/>
    <mergeCell ref="LQE8:LQF8"/>
    <mergeCell ref="LQG8:LQH8"/>
    <mergeCell ref="LQI8:LQJ8"/>
    <mergeCell ref="LQK8:LQL8"/>
    <mergeCell ref="LQM8:LQN8"/>
    <mergeCell ref="LQO8:LQP8"/>
    <mergeCell ref="LVG8:LVH8"/>
    <mergeCell ref="LVI8:LVJ8"/>
    <mergeCell ref="LVK8:LVL8"/>
    <mergeCell ref="LVM8:LVN8"/>
    <mergeCell ref="LVO8:LVP8"/>
    <mergeCell ref="LVQ8:LVR8"/>
    <mergeCell ref="LUU8:LUV8"/>
    <mergeCell ref="LUW8:LUX8"/>
    <mergeCell ref="LUY8:LUZ8"/>
    <mergeCell ref="LVA8:LVB8"/>
    <mergeCell ref="LVC8:LVD8"/>
    <mergeCell ref="LVE8:LVF8"/>
    <mergeCell ref="LUI8:LUJ8"/>
    <mergeCell ref="LUK8:LUL8"/>
    <mergeCell ref="LUM8:LUN8"/>
    <mergeCell ref="LUO8:LUP8"/>
    <mergeCell ref="LUQ8:LUR8"/>
    <mergeCell ref="LUS8:LUT8"/>
    <mergeCell ref="LTW8:LTX8"/>
    <mergeCell ref="LTY8:LTZ8"/>
    <mergeCell ref="LUA8:LUB8"/>
    <mergeCell ref="LUC8:LUD8"/>
    <mergeCell ref="LUE8:LUF8"/>
    <mergeCell ref="LUG8:LUH8"/>
    <mergeCell ref="LTK8:LTL8"/>
    <mergeCell ref="LTM8:LTN8"/>
    <mergeCell ref="LTO8:LTP8"/>
    <mergeCell ref="LTQ8:LTR8"/>
    <mergeCell ref="LTS8:LTT8"/>
    <mergeCell ref="LTU8:LTV8"/>
    <mergeCell ref="LSY8:LSZ8"/>
    <mergeCell ref="LTA8:LTB8"/>
    <mergeCell ref="LTC8:LTD8"/>
    <mergeCell ref="LTE8:LTF8"/>
    <mergeCell ref="LTG8:LTH8"/>
    <mergeCell ref="LTI8:LTJ8"/>
    <mergeCell ref="LYA8:LYB8"/>
    <mergeCell ref="LYC8:LYD8"/>
    <mergeCell ref="LYE8:LYF8"/>
    <mergeCell ref="LYG8:LYH8"/>
    <mergeCell ref="LYI8:LYJ8"/>
    <mergeCell ref="LYK8:LYL8"/>
    <mergeCell ref="LXO8:LXP8"/>
    <mergeCell ref="LXQ8:LXR8"/>
    <mergeCell ref="LXS8:LXT8"/>
    <mergeCell ref="LXU8:LXV8"/>
    <mergeCell ref="LXW8:LXX8"/>
    <mergeCell ref="LXY8:LXZ8"/>
    <mergeCell ref="LXC8:LXD8"/>
    <mergeCell ref="LXE8:LXF8"/>
    <mergeCell ref="LXG8:LXH8"/>
    <mergeCell ref="LXI8:LXJ8"/>
    <mergeCell ref="LXK8:LXL8"/>
    <mergeCell ref="LXM8:LXN8"/>
    <mergeCell ref="LWQ8:LWR8"/>
    <mergeCell ref="LWS8:LWT8"/>
    <mergeCell ref="LWU8:LWV8"/>
    <mergeCell ref="LWW8:LWX8"/>
    <mergeCell ref="LWY8:LWZ8"/>
    <mergeCell ref="LXA8:LXB8"/>
    <mergeCell ref="LWE8:LWF8"/>
    <mergeCell ref="LWG8:LWH8"/>
    <mergeCell ref="LWI8:LWJ8"/>
    <mergeCell ref="LWK8:LWL8"/>
    <mergeCell ref="LWM8:LWN8"/>
    <mergeCell ref="LWO8:LWP8"/>
    <mergeCell ref="LVS8:LVT8"/>
    <mergeCell ref="LVU8:LVV8"/>
    <mergeCell ref="LVW8:LVX8"/>
    <mergeCell ref="LVY8:LVZ8"/>
    <mergeCell ref="LWA8:LWB8"/>
    <mergeCell ref="LWC8:LWD8"/>
    <mergeCell ref="MAU8:MAV8"/>
    <mergeCell ref="MAW8:MAX8"/>
    <mergeCell ref="MAY8:MAZ8"/>
    <mergeCell ref="MBA8:MBB8"/>
    <mergeCell ref="MBC8:MBD8"/>
    <mergeCell ref="MBE8:MBF8"/>
    <mergeCell ref="MAI8:MAJ8"/>
    <mergeCell ref="MAK8:MAL8"/>
    <mergeCell ref="MAM8:MAN8"/>
    <mergeCell ref="MAO8:MAP8"/>
    <mergeCell ref="MAQ8:MAR8"/>
    <mergeCell ref="MAS8:MAT8"/>
    <mergeCell ref="LZW8:LZX8"/>
    <mergeCell ref="LZY8:LZZ8"/>
    <mergeCell ref="MAA8:MAB8"/>
    <mergeCell ref="MAC8:MAD8"/>
    <mergeCell ref="MAE8:MAF8"/>
    <mergeCell ref="MAG8:MAH8"/>
    <mergeCell ref="LZK8:LZL8"/>
    <mergeCell ref="LZM8:LZN8"/>
    <mergeCell ref="LZO8:LZP8"/>
    <mergeCell ref="LZQ8:LZR8"/>
    <mergeCell ref="LZS8:LZT8"/>
    <mergeCell ref="LZU8:LZV8"/>
    <mergeCell ref="LYY8:LYZ8"/>
    <mergeCell ref="LZA8:LZB8"/>
    <mergeCell ref="LZC8:LZD8"/>
    <mergeCell ref="LZE8:LZF8"/>
    <mergeCell ref="LZG8:LZH8"/>
    <mergeCell ref="LZI8:LZJ8"/>
    <mergeCell ref="LYM8:LYN8"/>
    <mergeCell ref="LYO8:LYP8"/>
    <mergeCell ref="LYQ8:LYR8"/>
    <mergeCell ref="LYS8:LYT8"/>
    <mergeCell ref="LYU8:LYV8"/>
    <mergeCell ref="LYW8:LYX8"/>
    <mergeCell ref="MDO8:MDP8"/>
    <mergeCell ref="MDQ8:MDR8"/>
    <mergeCell ref="MDS8:MDT8"/>
    <mergeCell ref="MDU8:MDV8"/>
    <mergeCell ref="MDW8:MDX8"/>
    <mergeCell ref="MDY8:MDZ8"/>
    <mergeCell ref="MDC8:MDD8"/>
    <mergeCell ref="MDE8:MDF8"/>
    <mergeCell ref="MDG8:MDH8"/>
    <mergeCell ref="MDI8:MDJ8"/>
    <mergeCell ref="MDK8:MDL8"/>
    <mergeCell ref="MDM8:MDN8"/>
    <mergeCell ref="MCQ8:MCR8"/>
    <mergeCell ref="MCS8:MCT8"/>
    <mergeCell ref="MCU8:MCV8"/>
    <mergeCell ref="MCW8:MCX8"/>
    <mergeCell ref="MCY8:MCZ8"/>
    <mergeCell ref="MDA8:MDB8"/>
    <mergeCell ref="MCE8:MCF8"/>
    <mergeCell ref="MCG8:MCH8"/>
    <mergeCell ref="MCI8:MCJ8"/>
    <mergeCell ref="MCK8:MCL8"/>
    <mergeCell ref="MCM8:MCN8"/>
    <mergeCell ref="MCO8:MCP8"/>
    <mergeCell ref="MBS8:MBT8"/>
    <mergeCell ref="MBU8:MBV8"/>
    <mergeCell ref="MBW8:MBX8"/>
    <mergeCell ref="MBY8:MBZ8"/>
    <mergeCell ref="MCA8:MCB8"/>
    <mergeCell ref="MCC8:MCD8"/>
    <mergeCell ref="MBG8:MBH8"/>
    <mergeCell ref="MBI8:MBJ8"/>
    <mergeCell ref="MBK8:MBL8"/>
    <mergeCell ref="MBM8:MBN8"/>
    <mergeCell ref="MBO8:MBP8"/>
    <mergeCell ref="MBQ8:MBR8"/>
    <mergeCell ref="MGI8:MGJ8"/>
    <mergeCell ref="MGK8:MGL8"/>
    <mergeCell ref="MGM8:MGN8"/>
    <mergeCell ref="MGO8:MGP8"/>
    <mergeCell ref="MGQ8:MGR8"/>
    <mergeCell ref="MGS8:MGT8"/>
    <mergeCell ref="MFW8:MFX8"/>
    <mergeCell ref="MFY8:MFZ8"/>
    <mergeCell ref="MGA8:MGB8"/>
    <mergeCell ref="MGC8:MGD8"/>
    <mergeCell ref="MGE8:MGF8"/>
    <mergeCell ref="MGG8:MGH8"/>
    <mergeCell ref="MFK8:MFL8"/>
    <mergeCell ref="MFM8:MFN8"/>
    <mergeCell ref="MFO8:MFP8"/>
    <mergeCell ref="MFQ8:MFR8"/>
    <mergeCell ref="MFS8:MFT8"/>
    <mergeCell ref="MFU8:MFV8"/>
    <mergeCell ref="MEY8:MEZ8"/>
    <mergeCell ref="MFA8:MFB8"/>
    <mergeCell ref="MFC8:MFD8"/>
    <mergeCell ref="MFE8:MFF8"/>
    <mergeCell ref="MFG8:MFH8"/>
    <mergeCell ref="MFI8:MFJ8"/>
    <mergeCell ref="MEM8:MEN8"/>
    <mergeCell ref="MEO8:MEP8"/>
    <mergeCell ref="MEQ8:MER8"/>
    <mergeCell ref="MES8:MET8"/>
    <mergeCell ref="MEU8:MEV8"/>
    <mergeCell ref="MEW8:MEX8"/>
    <mergeCell ref="MEA8:MEB8"/>
    <mergeCell ref="MEC8:MED8"/>
    <mergeCell ref="MEE8:MEF8"/>
    <mergeCell ref="MEG8:MEH8"/>
    <mergeCell ref="MEI8:MEJ8"/>
    <mergeCell ref="MEK8:MEL8"/>
    <mergeCell ref="MJC8:MJD8"/>
    <mergeCell ref="MJE8:MJF8"/>
    <mergeCell ref="MJG8:MJH8"/>
    <mergeCell ref="MJI8:MJJ8"/>
    <mergeCell ref="MJK8:MJL8"/>
    <mergeCell ref="MJM8:MJN8"/>
    <mergeCell ref="MIQ8:MIR8"/>
    <mergeCell ref="MIS8:MIT8"/>
    <mergeCell ref="MIU8:MIV8"/>
    <mergeCell ref="MIW8:MIX8"/>
    <mergeCell ref="MIY8:MIZ8"/>
    <mergeCell ref="MJA8:MJB8"/>
    <mergeCell ref="MIE8:MIF8"/>
    <mergeCell ref="MIG8:MIH8"/>
    <mergeCell ref="MII8:MIJ8"/>
    <mergeCell ref="MIK8:MIL8"/>
    <mergeCell ref="MIM8:MIN8"/>
    <mergeCell ref="MIO8:MIP8"/>
    <mergeCell ref="MHS8:MHT8"/>
    <mergeCell ref="MHU8:MHV8"/>
    <mergeCell ref="MHW8:MHX8"/>
    <mergeCell ref="MHY8:MHZ8"/>
    <mergeCell ref="MIA8:MIB8"/>
    <mergeCell ref="MIC8:MID8"/>
    <mergeCell ref="MHG8:MHH8"/>
    <mergeCell ref="MHI8:MHJ8"/>
    <mergeCell ref="MHK8:MHL8"/>
    <mergeCell ref="MHM8:MHN8"/>
    <mergeCell ref="MHO8:MHP8"/>
    <mergeCell ref="MHQ8:MHR8"/>
    <mergeCell ref="MGU8:MGV8"/>
    <mergeCell ref="MGW8:MGX8"/>
    <mergeCell ref="MGY8:MGZ8"/>
    <mergeCell ref="MHA8:MHB8"/>
    <mergeCell ref="MHC8:MHD8"/>
    <mergeCell ref="MHE8:MHF8"/>
    <mergeCell ref="MLW8:MLX8"/>
    <mergeCell ref="MLY8:MLZ8"/>
    <mergeCell ref="MMA8:MMB8"/>
    <mergeCell ref="MMC8:MMD8"/>
    <mergeCell ref="MME8:MMF8"/>
    <mergeCell ref="MMG8:MMH8"/>
    <mergeCell ref="MLK8:MLL8"/>
    <mergeCell ref="MLM8:MLN8"/>
    <mergeCell ref="MLO8:MLP8"/>
    <mergeCell ref="MLQ8:MLR8"/>
    <mergeCell ref="MLS8:MLT8"/>
    <mergeCell ref="MLU8:MLV8"/>
    <mergeCell ref="MKY8:MKZ8"/>
    <mergeCell ref="MLA8:MLB8"/>
    <mergeCell ref="MLC8:MLD8"/>
    <mergeCell ref="MLE8:MLF8"/>
    <mergeCell ref="MLG8:MLH8"/>
    <mergeCell ref="MLI8:MLJ8"/>
    <mergeCell ref="MKM8:MKN8"/>
    <mergeCell ref="MKO8:MKP8"/>
    <mergeCell ref="MKQ8:MKR8"/>
    <mergeCell ref="MKS8:MKT8"/>
    <mergeCell ref="MKU8:MKV8"/>
    <mergeCell ref="MKW8:MKX8"/>
    <mergeCell ref="MKA8:MKB8"/>
    <mergeCell ref="MKC8:MKD8"/>
    <mergeCell ref="MKE8:MKF8"/>
    <mergeCell ref="MKG8:MKH8"/>
    <mergeCell ref="MKI8:MKJ8"/>
    <mergeCell ref="MKK8:MKL8"/>
    <mergeCell ref="MJO8:MJP8"/>
    <mergeCell ref="MJQ8:MJR8"/>
    <mergeCell ref="MJS8:MJT8"/>
    <mergeCell ref="MJU8:MJV8"/>
    <mergeCell ref="MJW8:MJX8"/>
    <mergeCell ref="MJY8:MJZ8"/>
    <mergeCell ref="MOQ8:MOR8"/>
    <mergeCell ref="MOS8:MOT8"/>
    <mergeCell ref="MOU8:MOV8"/>
    <mergeCell ref="MOW8:MOX8"/>
    <mergeCell ref="MOY8:MOZ8"/>
    <mergeCell ref="MPA8:MPB8"/>
    <mergeCell ref="MOE8:MOF8"/>
    <mergeCell ref="MOG8:MOH8"/>
    <mergeCell ref="MOI8:MOJ8"/>
    <mergeCell ref="MOK8:MOL8"/>
    <mergeCell ref="MOM8:MON8"/>
    <mergeCell ref="MOO8:MOP8"/>
    <mergeCell ref="MNS8:MNT8"/>
    <mergeCell ref="MNU8:MNV8"/>
    <mergeCell ref="MNW8:MNX8"/>
    <mergeCell ref="MNY8:MNZ8"/>
    <mergeCell ref="MOA8:MOB8"/>
    <mergeCell ref="MOC8:MOD8"/>
    <mergeCell ref="MNG8:MNH8"/>
    <mergeCell ref="MNI8:MNJ8"/>
    <mergeCell ref="MNK8:MNL8"/>
    <mergeCell ref="MNM8:MNN8"/>
    <mergeCell ref="MNO8:MNP8"/>
    <mergeCell ref="MNQ8:MNR8"/>
    <mergeCell ref="MMU8:MMV8"/>
    <mergeCell ref="MMW8:MMX8"/>
    <mergeCell ref="MMY8:MMZ8"/>
    <mergeCell ref="MNA8:MNB8"/>
    <mergeCell ref="MNC8:MND8"/>
    <mergeCell ref="MNE8:MNF8"/>
    <mergeCell ref="MMI8:MMJ8"/>
    <mergeCell ref="MMK8:MML8"/>
    <mergeCell ref="MMM8:MMN8"/>
    <mergeCell ref="MMO8:MMP8"/>
    <mergeCell ref="MMQ8:MMR8"/>
    <mergeCell ref="MMS8:MMT8"/>
    <mergeCell ref="MRK8:MRL8"/>
    <mergeCell ref="MRM8:MRN8"/>
    <mergeCell ref="MRO8:MRP8"/>
    <mergeCell ref="MRQ8:MRR8"/>
    <mergeCell ref="MRS8:MRT8"/>
    <mergeCell ref="MRU8:MRV8"/>
    <mergeCell ref="MQY8:MQZ8"/>
    <mergeCell ref="MRA8:MRB8"/>
    <mergeCell ref="MRC8:MRD8"/>
    <mergeCell ref="MRE8:MRF8"/>
    <mergeCell ref="MRG8:MRH8"/>
    <mergeCell ref="MRI8:MRJ8"/>
    <mergeCell ref="MQM8:MQN8"/>
    <mergeCell ref="MQO8:MQP8"/>
    <mergeCell ref="MQQ8:MQR8"/>
    <mergeCell ref="MQS8:MQT8"/>
    <mergeCell ref="MQU8:MQV8"/>
    <mergeCell ref="MQW8:MQX8"/>
    <mergeCell ref="MQA8:MQB8"/>
    <mergeCell ref="MQC8:MQD8"/>
    <mergeCell ref="MQE8:MQF8"/>
    <mergeCell ref="MQG8:MQH8"/>
    <mergeCell ref="MQI8:MQJ8"/>
    <mergeCell ref="MQK8:MQL8"/>
    <mergeCell ref="MPO8:MPP8"/>
    <mergeCell ref="MPQ8:MPR8"/>
    <mergeCell ref="MPS8:MPT8"/>
    <mergeCell ref="MPU8:MPV8"/>
    <mergeCell ref="MPW8:MPX8"/>
    <mergeCell ref="MPY8:MPZ8"/>
    <mergeCell ref="MPC8:MPD8"/>
    <mergeCell ref="MPE8:MPF8"/>
    <mergeCell ref="MPG8:MPH8"/>
    <mergeCell ref="MPI8:MPJ8"/>
    <mergeCell ref="MPK8:MPL8"/>
    <mergeCell ref="MPM8:MPN8"/>
    <mergeCell ref="MUE8:MUF8"/>
    <mergeCell ref="MUG8:MUH8"/>
    <mergeCell ref="MUI8:MUJ8"/>
    <mergeCell ref="MUK8:MUL8"/>
    <mergeCell ref="MUM8:MUN8"/>
    <mergeCell ref="MUO8:MUP8"/>
    <mergeCell ref="MTS8:MTT8"/>
    <mergeCell ref="MTU8:MTV8"/>
    <mergeCell ref="MTW8:MTX8"/>
    <mergeCell ref="MTY8:MTZ8"/>
    <mergeCell ref="MUA8:MUB8"/>
    <mergeCell ref="MUC8:MUD8"/>
    <mergeCell ref="MTG8:MTH8"/>
    <mergeCell ref="MTI8:MTJ8"/>
    <mergeCell ref="MTK8:MTL8"/>
    <mergeCell ref="MTM8:MTN8"/>
    <mergeCell ref="MTO8:MTP8"/>
    <mergeCell ref="MTQ8:MTR8"/>
    <mergeCell ref="MSU8:MSV8"/>
    <mergeCell ref="MSW8:MSX8"/>
    <mergeCell ref="MSY8:MSZ8"/>
    <mergeCell ref="MTA8:MTB8"/>
    <mergeCell ref="MTC8:MTD8"/>
    <mergeCell ref="MTE8:MTF8"/>
    <mergeCell ref="MSI8:MSJ8"/>
    <mergeCell ref="MSK8:MSL8"/>
    <mergeCell ref="MSM8:MSN8"/>
    <mergeCell ref="MSO8:MSP8"/>
    <mergeCell ref="MSQ8:MSR8"/>
    <mergeCell ref="MSS8:MST8"/>
    <mergeCell ref="MRW8:MRX8"/>
    <mergeCell ref="MRY8:MRZ8"/>
    <mergeCell ref="MSA8:MSB8"/>
    <mergeCell ref="MSC8:MSD8"/>
    <mergeCell ref="MSE8:MSF8"/>
    <mergeCell ref="MSG8:MSH8"/>
    <mergeCell ref="MWY8:MWZ8"/>
    <mergeCell ref="MXA8:MXB8"/>
    <mergeCell ref="MXC8:MXD8"/>
    <mergeCell ref="MXE8:MXF8"/>
    <mergeCell ref="MXG8:MXH8"/>
    <mergeCell ref="MXI8:MXJ8"/>
    <mergeCell ref="MWM8:MWN8"/>
    <mergeCell ref="MWO8:MWP8"/>
    <mergeCell ref="MWQ8:MWR8"/>
    <mergeCell ref="MWS8:MWT8"/>
    <mergeCell ref="MWU8:MWV8"/>
    <mergeCell ref="MWW8:MWX8"/>
    <mergeCell ref="MWA8:MWB8"/>
    <mergeCell ref="MWC8:MWD8"/>
    <mergeCell ref="MWE8:MWF8"/>
    <mergeCell ref="MWG8:MWH8"/>
    <mergeCell ref="MWI8:MWJ8"/>
    <mergeCell ref="MWK8:MWL8"/>
    <mergeCell ref="MVO8:MVP8"/>
    <mergeCell ref="MVQ8:MVR8"/>
    <mergeCell ref="MVS8:MVT8"/>
    <mergeCell ref="MVU8:MVV8"/>
    <mergeCell ref="MVW8:MVX8"/>
    <mergeCell ref="MVY8:MVZ8"/>
    <mergeCell ref="MVC8:MVD8"/>
    <mergeCell ref="MVE8:MVF8"/>
    <mergeCell ref="MVG8:MVH8"/>
    <mergeCell ref="MVI8:MVJ8"/>
    <mergeCell ref="MVK8:MVL8"/>
    <mergeCell ref="MVM8:MVN8"/>
    <mergeCell ref="MUQ8:MUR8"/>
    <mergeCell ref="MUS8:MUT8"/>
    <mergeCell ref="MUU8:MUV8"/>
    <mergeCell ref="MUW8:MUX8"/>
    <mergeCell ref="MUY8:MUZ8"/>
    <mergeCell ref="MVA8:MVB8"/>
    <mergeCell ref="MZS8:MZT8"/>
    <mergeCell ref="MZU8:MZV8"/>
    <mergeCell ref="MZW8:MZX8"/>
    <mergeCell ref="MZY8:MZZ8"/>
    <mergeCell ref="NAA8:NAB8"/>
    <mergeCell ref="NAC8:NAD8"/>
    <mergeCell ref="MZG8:MZH8"/>
    <mergeCell ref="MZI8:MZJ8"/>
    <mergeCell ref="MZK8:MZL8"/>
    <mergeCell ref="MZM8:MZN8"/>
    <mergeCell ref="MZO8:MZP8"/>
    <mergeCell ref="MZQ8:MZR8"/>
    <mergeCell ref="MYU8:MYV8"/>
    <mergeCell ref="MYW8:MYX8"/>
    <mergeCell ref="MYY8:MYZ8"/>
    <mergeCell ref="MZA8:MZB8"/>
    <mergeCell ref="MZC8:MZD8"/>
    <mergeCell ref="MZE8:MZF8"/>
    <mergeCell ref="MYI8:MYJ8"/>
    <mergeCell ref="MYK8:MYL8"/>
    <mergeCell ref="MYM8:MYN8"/>
    <mergeCell ref="MYO8:MYP8"/>
    <mergeCell ref="MYQ8:MYR8"/>
    <mergeCell ref="MYS8:MYT8"/>
    <mergeCell ref="MXW8:MXX8"/>
    <mergeCell ref="MXY8:MXZ8"/>
    <mergeCell ref="MYA8:MYB8"/>
    <mergeCell ref="MYC8:MYD8"/>
    <mergeCell ref="MYE8:MYF8"/>
    <mergeCell ref="MYG8:MYH8"/>
    <mergeCell ref="MXK8:MXL8"/>
    <mergeCell ref="MXM8:MXN8"/>
    <mergeCell ref="MXO8:MXP8"/>
    <mergeCell ref="MXQ8:MXR8"/>
    <mergeCell ref="MXS8:MXT8"/>
    <mergeCell ref="MXU8:MXV8"/>
    <mergeCell ref="NCM8:NCN8"/>
    <mergeCell ref="NCO8:NCP8"/>
    <mergeCell ref="NCQ8:NCR8"/>
    <mergeCell ref="NCS8:NCT8"/>
    <mergeCell ref="NCU8:NCV8"/>
    <mergeCell ref="NCW8:NCX8"/>
    <mergeCell ref="NCA8:NCB8"/>
    <mergeCell ref="NCC8:NCD8"/>
    <mergeCell ref="NCE8:NCF8"/>
    <mergeCell ref="NCG8:NCH8"/>
    <mergeCell ref="NCI8:NCJ8"/>
    <mergeCell ref="NCK8:NCL8"/>
    <mergeCell ref="NBO8:NBP8"/>
    <mergeCell ref="NBQ8:NBR8"/>
    <mergeCell ref="NBS8:NBT8"/>
    <mergeCell ref="NBU8:NBV8"/>
    <mergeCell ref="NBW8:NBX8"/>
    <mergeCell ref="NBY8:NBZ8"/>
    <mergeCell ref="NBC8:NBD8"/>
    <mergeCell ref="NBE8:NBF8"/>
    <mergeCell ref="NBG8:NBH8"/>
    <mergeCell ref="NBI8:NBJ8"/>
    <mergeCell ref="NBK8:NBL8"/>
    <mergeCell ref="NBM8:NBN8"/>
    <mergeCell ref="NAQ8:NAR8"/>
    <mergeCell ref="NAS8:NAT8"/>
    <mergeCell ref="NAU8:NAV8"/>
    <mergeCell ref="NAW8:NAX8"/>
    <mergeCell ref="NAY8:NAZ8"/>
    <mergeCell ref="NBA8:NBB8"/>
    <mergeCell ref="NAE8:NAF8"/>
    <mergeCell ref="NAG8:NAH8"/>
    <mergeCell ref="NAI8:NAJ8"/>
    <mergeCell ref="NAK8:NAL8"/>
    <mergeCell ref="NAM8:NAN8"/>
    <mergeCell ref="NAO8:NAP8"/>
    <mergeCell ref="NFG8:NFH8"/>
    <mergeCell ref="NFI8:NFJ8"/>
    <mergeCell ref="NFK8:NFL8"/>
    <mergeCell ref="NFM8:NFN8"/>
    <mergeCell ref="NFO8:NFP8"/>
    <mergeCell ref="NFQ8:NFR8"/>
    <mergeCell ref="NEU8:NEV8"/>
    <mergeCell ref="NEW8:NEX8"/>
    <mergeCell ref="NEY8:NEZ8"/>
    <mergeCell ref="NFA8:NFB8"/>
    <mergeCell ref="NFC8:NFD8"/>
    <mergeCell ref="NFE8:NFF8"/>
    <mergeCell ref="NEI8:NEJ8"/>
    <mergeCell ref="NEK8:NEL8"/>
    <mergeCell ref="NEM8:NEN8"/>
    <mergeCell ref="NEO8:NEP8"/>
    <mergeCell ref="NEQ8:NER8"/>
    <mergeCell ref="NES8:NET8"/>
    <mergeCell ref="NDW8:NDX8"/>
    <mergeCell ref="NDY8:NDZ8"/>
    <mergeCell ref="NEA8:NEB8"/>
    <mergeCell ref="NEC8:NED8"/>
    <mergeCell ref="NEE8:NEF8"/>
    <mergeCell ref="NEG8:NEH8"/>
    <mergeCell ref="NDK8:NDL8"/>
    <mergeCell ref="NDM8:NDN8"/>
    <mergeCell ref="NDO8:NDP8"/>
    <mergeCell ref="NDQ8:NDR8"/>
    <mergeCell ref="NDS8:NDT8"/>
    <mergeCell ref="NDU8:NDV8"/>
    <mergeCell ref="NCY8:NCZ8"/>
    <mergeCell ref="NDA8:NDB8"/>
    <mergeCell ref="NDC8:NDD8"/>
    <mergeCell ref="NDE8:NDF8"/>
    <mergeCell ref="NDG8:NDH8"/>
    <mergeCell ref="NDI8:NDJ8"/>
    <mergeCell ref="NIA8:NIB8"/>
    <mergeCell ref="NIC8:NID8"/>
    <mergeCell ref="NIE8:NIF8"/>
    <mergeCell ref="NIG8:NIH8"/>
    <mergeCell ref="NII8:NIJ8"/>
    <mergeCell ref="NIK8:NIL8"/>
    <mergeCell ref="NHO8:NHP8"/>
    <mergeCell ref="NHQ8:NHR8"/>
    <mergeCell ref="NHS8:NHT8"/>
    <mergeCell ref="NHU8:NHV8"/>
    <mergeCell ref="NHW8:NHX8"/>
    <mergeCell ref="NHY8:NHZ8"/>
    <mergeCell ref="NHC8:NHD8"/>
    <mergeCell ref="NHE8:NHF8"/>
    <mergeCell ref="NHG8:NHH8"/>
    <mergeCell ref="NHI8:NHJ8"/>
    <mergeCell ref="NHK8:NHL8"/>
    <mergeCell ref="NHM8:NHN8"/>
    <mergeCell ref="NGQ8:NGR8"/>
    <mergeCell ref="NGS8:NGT8"/>
    <mergeCell ref="NGU8:NGV8"/>
    <mergeCell ref="NGW8:NGX8"/>
    <mergeCell ref="NGY8:NGZ8"/>
    <mergeCell ref="NHA8:NHB8"/>
    <mergeCell ref="NGE8:NGF8"/>
    <mergeCell ref="NGG8:NGH8"/>
    <mergeCell ref="NGI8:NGJ8"/>
    <mergeCell ref="NGK8:NGL8"/>
    <mergeCell ref="NGM8:NGN8"/>
    <mergeCell ref="NGO8:NGP8"/>
    <mergeCell ref="NFS8:NFT8"/>
    <mergeCell ref="NFU8:NFV8"/>
    <mergeCell ref="NFW8:NFX8"/>
    <mergeCell ref="NFY8:NFZ8"/>
    <mergeCell ref="NGA8:NGB8"/>
    <mergeCell ref="NGC8:NGD8"/>
    <mergeCell ref="NKU8:NKV8"/>
    <mergeCell ref="NKW8:NKX8"/>
    <mergeCell ref="NKY8:NKZ8"/>
    <mergeCell ref="NLA8:NLB8"/>
    <mergeCell ref="NLC8:NLD8"/>
    <mergeCell ref="NLE8:NLF8"/>
    <mergeCell ref="NKI8:NKJ8"/>
    <mergeCell ref="NKK8:NKL8"/>
    <mergeCell ref="NKM8:NKN8"/>
    <mergeCell ref="NKO8:NKP8"/>
    <mergeCell ref="NKQ8:NKR8"/>
    <mergeCell ref="NKS8:NKT8"/>
    <mergeCell ref="NJW8:NJX8"/>
    <mergeCell ref="NJY8:NJZ8"/>
    <mergeCell ref="NKA8:NKB8"/>
    <mergeCell ref="NKC8:NKD8"/>
    <mergeCell ref="NKE8:NKF8"/>
    <mergeCell ref="NKG8:NKH8"/>
    <mergeCell ref="NJK8:NJL8"/>
    <mergeCell ref="NJM8:NJN8"/>
    <mergeCell ref="NJO8:NJP8"/>
    <mergeCell ref="NJQ8:NJR8"/>
    <mergeCell ref="NJS8:NJT8"/>
    <mergeCell ref="NJU8:NJV8"/>
    <mergeCell ref="NIY8:NIZ8"/>
    <mergeCell ref="NJA8:NJB8"/>
    <mergeCell ref="NJC8:NJD8"/>
    <mergeCell ref="NJE8:NJF8"/>
    <mergeCell ref="NJG8:NJH8"/>
    <mergeCell ref="NJI8:NJJ8"/>
    <mergeCell ref="NIM8:NIN8"/>
    <mergeCell ref="NIO8:NIP8"/>
    <mergeCell ref="NIQ8:NIR8"/>
    <mergeCell ref="NIS8:NIT8"/>
    <mergeCell ref="NIU8:NIV8"/>
    <mergeCell ref="NIW8:NIX8"/>
    <mergeCell ref="NNO8:NNP8"/>
    <mergeCell ref="NNQ8:NNR8"/>
    <mergeCell ref="NNS8:NNT8"/>
    <mergeCell ref="NNU8:NNV8"/>
    <mergeCell ref="NNW8:NNX8"/>
    <mergeCell ref="NNY8:NNZ8"/>
    <mergeCell ref="NNC8:NND8"/>
    <mergeCell ref="NNE8:NNF8"/>
    <mergeCell ref="NNG8:NNH8"/>
    <mergeCell ref="NNI8:NNJ8"/>
    <mergeCell ref="NNK8:NNL8"/>
    <mergeCell ref="NNM8:NNN8"/>
    <mergeCell ref="NMQ8:NMR8"/>
    <mergeCell ref="NMS8:NMT8"/>
    <mergeCell ref="NMU8:NMV8"/>
    <mergeCell ref="NMW8:NMX8"/>
    <mergeCell ref="NMY8:NMZ8"/>
    <mergeCell ref="NNA8:NNB8"/>
    <mergeCell ref="NME8:NMF8"/>
    <mergeCell ref="NMG8:NMH8"/>
    <mergeCell ref="NMI8:NMJ8"/>
    <mergeCell ref="NMK8:NML8"/>
    <mergeCell ref="NMM8:NMN8"/>
    <mergeCell ref="NMO8:NMP8"/>
    <mergeCell ref="NLS8:NLT8"/>
    <mergeCell ref="NLU8:NLV8"/>
    <mergeCell ref="NLW8:NLX8"/>
    <mergeCell ref="NLY8:NLZ8"/>
    <mergeCell ref="NMA8:NMB8"/>
    <mergeCell ref="NMC8:NMD8"/>
    <mergeCell ref="NLG8:NLH8"/>
    <mergeCell ref="NLI8:NLJ8"/>
    <mergeCell ref="NLK8:NLL8"/>
    <mergeCell ref="NLM8:NLN8"/>
    <mergeCell ref="NLO8:NLP8"/>
    <mergeCell ref="NLQ8:NLR8"/>
    <mergeCell ref="NQI8:NQJ8"/>
    <mergeCell ref="NQK8:NQL8"/>
    <mergeCell ref="NQM8:NQN8"/>
    <mergeCell ref="NQO8:NQP8"/>
    <mergeCell ref="NQQ8:NQR8"/>
    <mergeCell ref="NQS8:NQT8"/>
    <mergeCell ref="NPW8:NPX8"/>
    <mergeCell ref="NPY8:NPZ8"/>
    <mergeCell ref="NQA8:NQB8"/>
    <mergeCell ref="NQC8:NQD8"/>
    <mergeCell ref="NQE8:NQF8"/>
    <mergeCell ref="NQG8:NQH8"/>
    <mergeCell ref="NPK8:NPL8"/>
    <mergeCell ref="NPM8:NPN8"/>
    <mergeCell ref="NPO8:NPP8"/>
    <mergeCell ref="NPQ8:NPR8"/>
    <mergeCell ref="NPS8:NPT8"/>
    <mergeCell ref="NPU8:NPV8"/>
    <mergeCell ref="NOY8:NOZ8"/>
    <mergeCell ref="NPA8:NPB8"/>
    <mergeCell ref="NPC8:NPD8"/>
    <mergeCell ref="NPE8:NPF8"/>
    <mergeCell ref="NPG8:NPH8"/>
    <mergeCell ref="NPI8:NPJ8"/>
    <mergeCell ref="NOM8:NON8"/>
    <mergeCell ref="NOO8:NOP8"/>
    <mergeCell ref="NOQ8:NOR8"/>
    <mergeCell ref="NOS8:NOT8"/>
    <mergeCell ref="NOU8:NOV8"/>
    <mergeCell ref="NOW8:NOX8"/>
    <mergeCell ref="NOA8:NOB8"/>
    <mergeCell ref="NOC8:NOD8"/>
    <mergeCell ref="NOE8:NOF8"/>
    <mergeCell ref="NOG8:NOH8"/>
    <mergeCell ref="NOI8:NOJ8"/>
    <mergeCell ref="NOK8:NOL8"/>
    <mergeCell ref="NTC8:NTD8"/>
    <mergeCell ref="NTE8:NTF8"/>
    <mergeCell ref="NTG8:NTH8"/>
    <mergeCell ref="NTI8:NTJ8"/>
    <mergeCell ref="NTK8:NTL8"/>
    <mergeCell ref="NTM8:NTN8"/>
    <mergeCell ref="NSQ8:NSR8"/>
    <mergeCell ref="NSS8:NST8"/>
    <mergeCell ref="NSU8:NSV8"/>
    <mergeCell ref="NSW8:NSX8"/>
    <mergeCell ref="NSY8:NSZ8"/>
    <mergeCell ref="NTA8:NTB8"/>
    <mergeCell ref="NSE8:NSF8"/>
    <mergeCell ref="NSG8:NSH8"/>
    <mergeCell ref="NSI8:NSJ8"/>
    <mergeCell ref="NSK8:NSL8"/>
    <mergeCell ref="NSM8:NSN8"/>
    <mergeCell ref="NSO8:NSP8"/>
    <mergeCell ref="NRS8:NRT8"/>
    <mergeCell ref="NRU8:NRV8"/>
    <mergeCell ref="NRW8:NRX8"/>
    <mergeCell ref="NRY8:NRZ8"/>
    <mergeCell ref="NSA8:NSB8"/>
    <mergeCell ref="NSC8:NSD8"/>
    <mergeCell ref="NRG8:NRH8"/>
    <mergeCell ref="NRI8:NRJ8"/>
    <mergeCell ref="NRK8:NRL8"/>
    <mergeCell ref="NRM8:NRN8"/>
    <mergeCell ref="NRO8:NRP8"/>
    <mergeCell ref="NRQ8:NRR8"/>
    <mergeCell ref="NQU8:NQV8"/>
    <mergeCell ref="NQW8:NQX8"/>
    <mergeCell ref="NQY8:NQZ8"/>
    <mergeCell ref="NRA8:NRB8"/>
    <mergeCell ref="NRC8:NRD8"/>
    <mergeCell ref="NRE8:NRF8"/>
    <mergeCell ref="NVW8:NVX8"/>
    <mergeCell ref="NVY8:NVZ8"/>
    <mergeCell ref="NWA8:NWB8"/>
    <mergeCell ref="NWC8:NWD8"/>
    <mergeCell ref="NWE8:NWF8"/>
    <mergeCell ref="NWG8:NWH8"/>
    <mergeCell ref="NVK8:NVL8"/>
    <mergeCell ref="NVM8:NVN8"/>
    <mergeCell ref="NVO8:NVP8"/>
    <mergeCell ref="NVQ8:NVR8"/>
    <mergeCell ref="NVS8:NVT8"/>
    <mergeCell ref="NVU8:NVV8"/>
    <mergeCell ref="NUY8:NUZ8"/>
    <mergeCell ref="NVA8:NVB8"/>
    <mergeCell ref="NVC8:NVD8"/>
    <mergeCell ref="NVE8:NVF8"/>
    <mergeCell ref="NVG8:NVH8"/>
    <mergeCell ref="NVI8:NVJ8"/>
    <mergeCell ref="NUM8:NUN8"/>
    <mergeCell ref="NUO8:NUP8"/>
    <mergeCell ref="NUQ8:NUR8"/>
    <mergeCell ref="NUS8:NUT8"/>
    <mergeCell ref="NUU8:NUV8"/>
    <mergeCell ref="NUW8:NUX8"/>
    <mergeCell ref="NUA8:NUB8"/>
    <mergeCell ref="NUC8:NUD8"/>
    <mergeCell ref="NUE8:NUF8"/>
    <mergeCell ref="NUG8:NUH8"/>
    <mergeCell ref="NUI8:NUJ8"/>
    <mergeCell ref="NUK8:NUL8"/>
    <mergeCell ref="NTO8:NTP8"/>
    <mergeCell ref="NTQ8:NTR8"/>
    <mergeCell ref="NTS8:NTT8"/>
    <mergeCell ref="NTU8:NTV8"/>
    <mergeCell ref="NTW8:NTX8"/>
    <mergeCell ref="NTY8:NTZ8"/>
    <mergeCell ref="NYQ8:NYR8"/>
    <mergeCell ref="NYS8:NYT8"/>
    <mergeCell ref="NYU8:NYV8"/>
    <mergeCell ref="NYW8:NYX8"/>
    <mergeCell ref="NYY8:NYZ8"/>
    <mergeCell ref="NZA8:NZB8"/>
    <mergeCell ref="NYE8:NYF8"/>
    <mergeCell ref="NYG8:NYH8"/>
    <mergeCell ref="NYI8:NYJ8"/>
    <mergeCell ref="NYK8:NYL8"/>
    <mergeCell ref="NYM8:NYN8"/>
    <mergeCell ref="NYO8:NYP8"/>
    <mergeCell ref="NXS8:NXT8"/>
    <mergeCell ref="NXU8:NXV8"/>
    <mergeCell ref="NXW8:NXX8"/>
    <mergeCell ref="NXY8:NXZ8"/>
    <mergeCell ref="NYA8:NYB8"/>
    <mergeCell ref="NYC8:NYD8"/>
    <mergeCell ref="NXG8:NXH8"/>
    <mergeCell ref="NXI8:NXJ8"/>
    <mergeCell ref="NXK8:NXL8"/>
    <mergeCell ref="NXM8:NXN8"/>
    <mergeCell ref="NXO8:NXP8"/>
    <mergeCell ref="NXQ8:NXR8"/>
    <mergeCell ref="NWU8:NWV8"/>
    <mergeCell ref="NWW8:NWX8"/>
    <mergeCell ref="NWY8:NWZ8"/>
    <mergeCell ref="NXA8:NXB8"/>
    <mergeCell ref="NXC8:NXD8"/>
    <mergeCell ref="NXE8:NXF8"/>
    <mergeCell ref="NWI8:NWJ8"/>
    <mergeCell ref="NWK8:NWL8"/>
    <mergeCell ref="NWM8:NWN8"/>
    <mergeCell ref="NWO8:NWP8"/>
    <mergeCell ref="NWQ8:NWR8"/>
    <mergeCell ref="NWS8:NWT8"/>
    <mergeCell ref="OBK8:OBL8"/>
    <mergeCell ref="OBM8:OBN8"/>
    <mergeCell ref="OBO8:OBP8"/>
    <mergeCell ref="OBQ8:OBR8"/>
    <mergeCell ref="OBS8:OBT8"/>
    <mergeCell ref="OBU8:OBV8"/>
    <mergeCell ref="OAY8:OAZ8"/>
    <mergeCell ref="OBA8:OBB8"/>
    <mergeCell ref="OBC8:OBD8"/>
    <mergeCell ref="OBE8:OBF8"/>
    <mergeCell ref="OBG8:OBH8"/>
    <mergeCell ref="OBI8:OBJ8"/>
    <mergeCell ref="OAM8:OAN8"/>
    <mergeCell ref="OAO8:OAP8"/>
    <mergeCell ref="OAQ8:OAR8"/>
    <mergeCell ref="OAS8:OAT8"/>
    <mergeCell ref="OAU8:OAV8"/>
    <mergeCell ref="OAW8:OAX8"/>
    <mergeCell ref="OAA8:OAB8"/>
    <mergeCell ref="OAC8:OAD8"/>
    <mergeCell ref="OAE8:OAF8"/>
    <mergeCell ref="OAG8:OAH8"/>
    <mergeCell ref="OAI8:OAJ8"/>
    <mergeCell ref="OAK8:OAL8"/>
    <mergeCell ref="NZO8:NZP8"/>
    <mergeCell ref="NZQ8:NZR8"/>
    <mergeCell ref="NZS8:NZT8"/>
    <mergeCell ref="NZU8:NZV8"/>
    <mergeCell ref="NZW8:NZX8"/>
    <mergeCell ref="NZY8:NZZ8"/>
    <mergeCell ref="NZC8:NZD8"/>
    <mergeCell ref="NZE8:NZF8"/>
    <mergeCell ref="NZG8:NZH8"/>
    <mergeCell ref="NZI8:NZJ8"/>
    <mergeCell ref="NZK8:NZL8"/>
    <mergeCell ref="NZM8:NZN8"/>
    <mergeCell ref="OEE8:OEF8"/>
    <mergeCell ref="OEG8:OEH8"/>
    <mergeCell ref="OEI8:OEJ8"/>
    <mergeCell ref="OEK8:OEL8"/>
    <mergeCell ref="OEM8:OEN8"/>
    <mergeCell ref="OEO8:OEP8"/>
    <mergeCell ref="ODS8:ODT8"/>
    <mergeCell ref="ODU8:ODV8"/>
    <mergeCell ref="ODW8:ODX8"/>
    <mergeCell ref="ODY8:ODZ8"/>
    <mergeCell ref="OEA8:OEB8"/>
    <mergeCell ref="OEC8:OED8"/>
    <mergeCell ref="ODG8:ODH8"/>
    <mergeCell ref="ODI8:ODJ8"/>
    <mergeCell ref="ODK8:ODL8"/>
    <mergeCell ref="ODM8:ODN8"/>
    <mergeCell ref="ODO8:ODP8"/>
    <mergeCell ref="ODQ8:ODR8"/>
    <mergeCell ref="OCU8:OCV8"/>
    <mergeCell ref="OCW8:OCX8"/>
    <mergeCell ref="OCY8:OCZ8"/>
    <mergeCell ref="ODA8:ODB8"/>
    <mergeCell ref="ODC8:ODD8"/>
    <mergeCell ref="ODE8:ODF8"/>
    <mergeCell ref="OCI8:OCJ8"/>
    <mergeCell ref="OCK8:OCL8"/>
    <mergeCell ref="OCM8:OCN8"/>
    <mergeCell ref="OCO8:OCP8"/>
    <mergeCell ref="OCQ8:OCR8"/>
    <mergeCell ref="OCS8:OCT8"/>
    <mergeCell ref="OBW8:OBX8"/>
    <mergeCell ref="OBY8:OBZ8"/>
    <mergeCell ref="OCA8:OCB8"/>
    <mergeCell ref="OCC8:OCD8"/>
    <mergeCell ref="OCE8:OCF8"/>
    <mergeCell ref="OCG8:OCH8"/>
    <mergeCell ref="OGY8:OGZ8"/>
    <mergeCell ref="OHA8:OHB8"/>
    <mergeCell ref="OHC8:OHD8"/>
    <mergeCell ref="OHE8:OHF8"/>
    <mergeCell ref="OHG8:OHH8"/>
    <mergeCell ref="OHI8:OHJ8"/>
    <mergeCell ref="OGM8:OGN8"/>
    <mergeCell ref="OGO8:OGP8"/>
    <mergeCell ref="OGQ8:OGR8"/>
    <mergeCell ref="OGS8:OGT8"/>
    <mergeCell ref="OGU8:OGV8"/>
    <mergeCell ref="OGW8:OGX8"/>
    <mergeCell ref="OGA8:OGB8"/>
    <mergeCell ref="OGC8:OGD8"/>
    <mergeCell ref="OGE8:OGF8"/>
    <mergeCell ref="OGG8:OGH8"/>
    <mergeCell ref="OGI8:OGJ8"/>
    <mergeCell ref="OGK8:OGL8"/>
    <mergeCell ref="OFO8:OFP8"/>
    <mergeCell ref="OFQ8:OFR8"/>
    <mergeCell ref="OFS8:OFT8"/>
    <mergeCell ref="OFU8:OFV8"/>
    <mergeCell ref="OFW8:OFX8"/>
    <mergeCell ref="OFY8:OFZ8"/>
    <mergeCell ref="OFC8:OFD8"/>
    <mergeCell ref="OFE8:OFF8"/>
    <mergeCell ref="OFG8:OFH8"/>
    <mergeCell ref="OFI8:OFJ8"/>
    <mergeCell ref="OFK8:OFL8"/>
    <mergeCell ref="OFM8:OFN8"/>
    <mergeCell ref="OEQ8:OER8"/>
    <mergeCell ref="OES8:OET8"/>
    <mergeCell ref="OEU8:OEV8"/>
    <mergeCell ref="OEW8:OEX8"/>
    <mergeCell ref="OEY8:OEZ8"/>
    <mergeCell ref="OFA8:OFB8"/>
    <mergeCell ref="OJS8:OJT8"/>
    <mergeCell ref="OJU8:OJV8"/>
    <mergeCell ref="OJW8:OJX8"/>
    <mergeCell ref="OJY8:OJZ8"/>
    <mergeCell ref="OKA8:OKB8"/>
    <mergeCell ref="OKC8:OKD8"/>
    <mergeCell ref="OJG8:OJH8"/>
    <mergeCell ref="OJI8:OJJ8"/>
    <mergeCell ref="OJK8:OJL8"/>
    <mergeCell ref="OJM8:OJN8"/>
    <mergeCell ref="OJO8:OJP8"/>
    <mergeCell ref="OJQ8:OJR8"/>
    <mergeCell ref="OIU8:OIV8"/>
    <mergeCell ref="OIW8:OIX8"/>
    <mergeCell ref="OIY8:OIZ8"/>
    <mergeCell ref="OJA8:OJB8"/>
    <mergeCell ref="OJC8:OJD8"/>
    <mergeCell ref="OJE8:OJF8"/>
    <mergeCell ref="OII8:OIJ8"/>
    <mergeCell ref="OIK8:OIL8"/>
    <mergeCell ref="OIM8:OIN8"/>
    <mergeCell ref="OIO8:OIP8"/>
    <mergeCell ref="OIQ8:OIR8"/>
    <mergeCell ref="OIS8:OIT8"/>
    <mergeCell ref="OHW8:OHX8"/>
    <mergeCell ref="OHY8:OHZ8"/>
    <mergeCell ref="OIA8:OIB8"/>
    <mergeCell ref="OIC8:OID8"/>
    <mergeCell ref="OIE8:OIF8"/>
    <mergeCell ref="OIG8:OIH8"/>
    <mergeCell ref="OHK8:OHL8"/>
    <mergeCell ref="OHM8:OHN8"/>
    <mergeCell ref="OHO8:OHP8"/>
    <mergeCell ref="OHQ8:OHR8"/>
    <mergeCell ref="OHS8:OHT8"/>
    <mergeCell ref="OHU8:OHV8"/>
    <mergeCell ref="OMM8:OMN8"/>
    <mergeCell ref="OMO8:OMP8"/>
    <mergeCell ref="OMQ8:OMR8"/>
    <mergeCell ref="OMS8:OMT8"/>
    <mergeCell ref="OMU8:OMV8"/>
    <mergeCell ref="OMW8:OMX8"/>
    <mergeCell ref="OMA8:OMB8"/>
    <mergeCell ref="OMC8:OMD8"/>
    <mergeCell ref="OME8:OMF8"/>
    <mergeCell ref="OMG8:OMH8"/>
    <mergeCell ref="OMI8:OMJ8"/>
    <mergeCell ref="OMK8:OML8"/>
    <mergeCell ref="OLO8:OLP8"/>
    <mergeCell ref="OLQ8:OLR8"/>
    <mergeCell ref="OLS8:OLT8"/>
    <mergeCell ref="OLU8:OLV8"/>
    <mergeCell ref="OLW8:OLX8"/>
    <mergeCell ref="OLY8:OLZ8"/>
    <mergeCell ref="OLC8:OLD8"/>
    <mergeCell ref="OLE8:OLF8"/>
    <mergeCell ref="OLG8:OLH8"/>
    <mergeCell ref="OLI8:OLJ8"/>
    <mergeCell ref="OLK8:OLL8"/>
    <mergeCell ref="OLM8:OLN8"/>
    <mergeCell ref="OKQ8:OKR8"/>
    <mergeCell ref="OKS8:OKT8"/>
    <mergeCell ref="OKU8:OKV8"/>
    <mergeCell ref="OKW8:OKX8"/>
    <mergeCell ref="OKY8:OKZ8"/>
    <mergeCell ref="OLA8:OLB8"/>
    <mergeCell ref="OKE8:OKF8"/>
    <mergeCell ref="OKG8:OKH8"/>
    <mergeCell ref="OKI8:OKJ8"/>
    <mergeCell ref="OKK8:OKL8"/>
    <mergeCell ref="OKM8:OKN8"/>
    <mergeCell ref="OKO8:OKP8"/>
    <mergeCell ref="OPG8:OPH8"/>
    <mergeCell ref="OPI8:OPJ8"/>
    <mergeCell ref="OPK8:OPL8"/>
    <mergeCell ref="OPM8:OPN8"/>
    <mergeCell ref="OPO8:OPP8"/>
    <mergeCell ref="OPQ8:OPR8"/>
    <mergeCell ref="OOU8:OOV8"/>
    <mergeCell ref="OOW8:OOX8"/>
    <mergeCell ref="OOY8:OOZ8"/>
    <mergeCell ref="OPA8:OPB8"/>
    <mergeCell ref="OPC8:OPD8"/>
    <mergeCell ref="OPE8:OPF8"/>
    <mergeCell ref="OOI8:OOJ8"/>
    <mergeCell ref="OOK8:OOL8"/>
    <mergeCell ref="OOM8:OON8"/>
    <mergeCell ref="OOO8:OOP8"/>
    <mergeCell ref="OOQ8:OOR8"/>
    <mergeCell ref="OOS8:OOT8"/>
    <mergeCell ref="ONW8:ONX8"/>
    <mergeCell ref="ONY8:ONZ8"/>
    <mergeCell ref="OOA8:OOB8"/>
    <mergeCell ref="OOC8:OOD8"/>
    <mergeCell ref="OOE8:OOF8"/>
    <mergeCell ref="OOG8:OOH8"/>
    <mergeCell ref="ONK8:ONL8"/>
    <mergeCell ref="ONM8:ONN8"/>
    <mergeCell ref="ONO8:ONP8"/>
    <mergeCell ref="ONQ8:ONR8"/>
    <mergeCell ref="ONS8:ONT8"/>
    <mergeCell ref="ONU8:ONV8"/>
    <mergeCell ref="OMY8:OMZ8"/>
    <mergeCell ref="ONA8:ONB8"/>
    <mergeCell ref="ONC8:OND8"/>
    <mergeCell ref="ONE8:ONF8"/>
    <mergeCell ref="ONG8:ONH8"/>
    <mergeCell ref="ONI8:ONJ8"/>
    <mergeCell ref="OSA8:OSB8"/>
    <mergeCell ref="OSC8:OSD8"/>
    <mergeCell ref="OSE8:OSF8"/>
    <mergeCell ref="OSG8:OSH8"/>
    <mergeCell ref="OSI8:OSJ8"/>
    <mergeCell ref="OSK8:OSL8"/>
    <mergeCell ref="ORO8:ORP8"/>
    <mergeCell ref="ORQ8:ORR8"/>
    <mergeCell ref="ORS8:ORT8"/>
    <mergeCell ref="ORU8:ORV8"/>
    <mergeCell ref="ORW8:ORX8"/>
    <mergeCell ref="ORY8:ORZ8"/>
    <mergeCell ref="ORC8:ORD8"/>
    <mergeCell ref="ORE8:ORF8"/>
    <mergeCell ref="ORG8:ORH8"/>
    <mergeCell ref="ORI8:ORJ8"/>
    <mergeCell ref="ORK8:ORL8"/>
    <mergeCell ref="ORM8:ORN8"/>
    <mergeCell ref="OQQ8:OQR8"/>
    <mergeCell ref="OQS8:OQT8"/>
    <mergeCell ref="OQU8:OQV8"/>
    <mergeCell ref="OQW8:OQX8"/>
    <mergeCell ref="OQY8:OQZ8"/>
    <mergeCell ref="ORA8:ORB8"/>
    <mergeCell ref="OQE8:OQF8"/>
    <mergeCell ref="OQG8:OQH8"/>
    <mergeCell ref="OQI8:OQJ8"/>
    <mergeCell ref="OQK8:OQL8"/>
    <mergeCell ref="OQM8:OQN8"/>
    <mergeCell ref="OQO8:OQP8"/>
    <mergeCell ref="OPS8:OPT8"/>
    <mergeCell ref="OPU8:OPV8"/>
    <mergeCell ref="OPW8:OPX8"/>
    <mergeCell ref="OPY8:OPZ8"/>
    <mergeCell ref="OQA8:OQB8"/>
    <mergeCell ref="OQC8:OQD8"/>
    <mergeCell ref="OUU8:OUV8"/>
    <mergeCell ref="OUW8:OUX8"/>
    <mergeCell ref="OUY8:OUZ8"/>
    <mergeCell ref="OVA8:OVB8"/>
    <mergeCell ref="OVC8:OVD8"/>
    <mergeCell ref="OVE8:OVF8"/>
    <mergeCell ref="OUI8:OUJ8"/>
    <mergeCell ref="OUK8:OUL8"/>
    <mergeCell ref="OUM8:OUN8"/>
    <mergeCell ref="OUO8:OUP8"/>
    <mergeCell ref="OUQ8:OUR8"/>
    <mergeCell ref="OUS8:OUT8"/>
    <mergeCell ref="OTW8:OTX8"/>
    <mergeCell ref="OTY8:OTZ8"/>
    <mergeCell ref="OUA8:OUB8"/>
    <mergeCell ref="OUC8:OUD8"/>
    <mergeCell ref="OUE8:OUF8"/>
    <mergeCell ref="OUG8:OUH8"/>
    <mergeCell ref="OTK8:OTL8"/>
    <mergeCell ref="OTM8:OTN8"/>
    <mergeCell ref="OTO8:OTP8"/>
    <mergeCell ref="OTQ8:OTR8"/>
    <mergeCell ref="OTS8:OTT8"/>
    <mergeCell ref="OTU8:OTV8"/>
    <mergeCell ref="OSY8:OSZ8"/>
    <mergeCell ref="OTA8:OTB8"/>
    <mergeCell ref="OTC8:OTD8"/>
    <mergeCell ref="OTE8:OTF8"/>
    <mergeCell ref="OTG8:OTH8"/>
    <mergeCell ref="OTI8:OTJ8"/>
    <mergeCell ref="OSM8:OSN8"/>
    <mergeCell ref="OSO8:OSP8"/>
    <mergeCell ref="OSQ8:OSR8"/>
    <mergeCell ref="OSS8:OST8"/>
    <mergeCell ref="OSU8:OSV8"/>
    <mergeCell ref="OSW8:OSX8"/>
    <mergeCell ref="OXO8:OXP8"/>
    <mergeCell ref="OXQ8:OXR8"/>
    <mergeCell ref="OXS8:OXT8"/>
    <mergeCell ref="OXU8:OXV8"/>
    <mergeCell ref="OXW8:OXX8"/>
    <mergeCell ref="OXY8:OXZ8"/>
    <mergeCell ref="OXC8:OXD8"/>
    <mergeCell ref="OXE8:OXF8"/>
    <mergeCell ref="OXG8:OXH8"/>
    <mergeCell ref="OXI8:OXJ8"/>
    <mergeCell ref="OXK8:OXL8"/>
    <mergeCell ref="OXM8:OXN8"/>
    <mergeCell ref="OWQ8:OWR8"/>
    <mergeCell ref="OWS8:OWT8"/>
    <mergeCell ref="OWU8:OWV8"/>
    <mergeCell ref="OWW8:OWX8"/>
    <mergeCell ref="OWY8:OWZ8"/>
    <mergeCell ref="OXA8:OXB8"/>
    <mergeCell ref="OWE8:OWF8"/>
    <mergeCell ref="OWG8:OWH8"/>
    <mergeCell ref="OWI8:OWJ8"/>
    <mergeCell ref="OWK8:OWL8"/>
    <mergeCell ref="OWM8:OWN8"/>
    <mergeCell ref="OWO8:OWP8"/>
    <mergeCell ref="OVS8:OVT8"/>
    <mergeCell ref="OVU8:OVV8"/>
    <mergeCell ref="OVW8:OVX8"/>
    <mergeCell ref="OVY8:OVZ8"/>
    <mergeCell ref="OWA8:OWB8"/>
    <mergeCell ref="OWC8:OWD8"/>
    <mergeCell ref="OVG8:OVH8"/>
    <mergeCell ref="OVI8:OVJ8"/>
    <mergeCell ref="OVK8:OVL8"/>
    <mergeCell ref="OVM8:OVN8"/>
    <mergeCell ref="OVO8:OVP8"/>
    <mergeCell ref="OVQ8:OVR8"/>
    <mergeCell ref="PAI8:PAJ8"/>
    <mergeCell ref="PAK8:PAL8"/>
    <mergeCell ref="PAM8:PAN8"/>
    <mergeCell ref="PAO8:PAP8"/>
    <mergeCell ref="PAQ8:PAR8"/>
    <mergeCell ref="PAS8:PAT8"/>
    <mergeCell ref="OZW8:OZX8"/>
    <mergeCell ref="OZY8:OZZ8"/>
    <mergeCell ref="PAA8:PAB8"/>
    <mergeCell ref="PAC8:PAD8"/>
    <mergeCell ref="PAE8:PAF8"/>
    <mergeCell ref="PAG8:PAH8"/>
    <mergeCell ref="OZK8:OZL8"/>
    <mergeCell ref="OZM8:OZN8"/>
    <mergeCell ref="OZO8:OZP8"/>
    <mergeCell ref="OZQ8:OZR8"/>
    <mergeCell ref="OZS8:OZT8"/>
    <mergeCell ref="OZU8:OZV8"/>
    <mergeCell ref="OYY8:OYZ8"/>
    <mergeCell ref="OZA8:OZB8"/>
    <mergeCell ref="OZC8:OZD8"/>
    <mergeCell ref="OZE8:OZF8"/>
    <mergeCell ref="OZG8:OZH8"/>
    <mergeCell ref="OZI8:OZJ8"/>
    <mergeCell ref="OYM8:OYN8"/>
    <mergeCell ref="OYO8:OYP8"/>
    <mergeCell ref="OYQ8:OYR8"/>
    <mergeCell ref="OYS8:OYT8"/>
    <mergeCell ref="OYU8:OYV8"/>
    <mergeCell ref="OYW8:OYX8"/>
    <mergeCell ref="OYA8:OYB8"/>
    <mergeCell ref="OYC8:OYD8"/>
    <mergeCell ref="OYE8:OYF8"/>
    <mergeCell ref="OYG8:OYH8"/>
    <mergeCell ref="OYI8:OYJ8"/>
    <mergeCell ref="OYK8:OYL8"/>
    <mergeCell ref="PDC8:PDD8"/>
    <mergeCell ref="PDE8:PDF8"/>
    <mergeCell ref="PDG8:PDH8"/>
    <mergeCell ref="PDI8:PDJ8"/>
    <mergeCell ref="PDK8:PDL8"/>
    <mergeCell ref="PDM8:PDN8"/>
    <mergeCell ref="PCQ8:PCR8"/>
    <mergeCell ref="PCS8:PCT8"/>
    <mergeCell ref="PCU8:PCV8"/>
    <mergeCell ref="PCW8:PCX8"/>
    <mergeCell ref="PCY8:PCZ8"/>
    <mergeCell ref="PDA8:PDB8"/>
    <mergeCell ref="PCE8:PCF8"/>
    <mergeCell ref="PCG8:PCH8"/>
    <mergeCell ref="PCI8:PCJ8"/>
    <mergeCell ref="PCK8:PCL8"/>
    <mergeCell ref="PCM8:PCN8"/>
    <mergeCell ref="PCO8:PCP8"/>
    <mergeCell ref="PBS8:PBT8"/>
    <mergeCell ref="PBU8:PBV8"/>
    <mergeCell ref="PBW8:PBX8"/>
    <mergeCell ref="PBY8:PBZ8"/>
    <mergeCell ref="PCA8:PCB8"/>
    <mergeCell ref="PCC8:PCD8"/>
    <mergeCell ref="PBG8:PBH8"/>
    <mergeCell ref="PBI8:PBJ8"/>
    <mergeCell ref="PBK8:PBL8"/>
    <mergeCell ref="PBM8:PBN8"/>
    <mergeCell ref="PBO8:PBP8"/>
    <mergeCell ref="PBQ8:PBR8"/>
    <mergeCell ref="PAU8:PAV8"/>
    <mergeCell ref="PAW8:PAX8"/>
    <mergeCell ref="PAY8:PAZ8"/>
    <mergeCell ref="PBA8:PBB8"/>
    <mergeCell ref="PBC8:PBD8"/>
    <mergeCell ref="PBE8:PBF8"/>
    <mergeCell ref="PFW8:PFX8"/>
    <mergeCell ref="PFY8:PFZ8"/>
    <mergeCell ref="PGA8:PGB8"/>
    <mergeCell ref="PGC8:PGD8"/>
    <mergeCell ref="PGE8:PGF8"/>
    <mergeCell ref="PGG8:PGH8"/>
    <mergeCell ref="PFK8:PFL8"/>
    <mergeCell ref="PFM8:PFN8"/>
    <mergeCell ref="PFO8:PFP8"/>
    <mergeCell ref="PFQ8:PFR8"/>
    <mergeCell ref="PFS8:PFT8"/>
    <mergeCell ref="PFU8:PFV8"/>
    <mergeCell ref="PEY8:PEZ8"/>
    <mergeCell ref="PFA8:PFB8"/>
    <mergeCell ref="PFC8:PFD8"/>
    <mergeCell ref="PFE8:PFF8"/>
    <mergeCell ref="PFG8:PFH8"/>
    <mergeCell ref="PFI8:PFJ8"/>
    <mergeCell ref="PEM8:PEN8"/>
    <mergeCell ref="PEO8:PEP8"/>
    <mergeCell ref="PEQ8:PER8"/>
    <mergeCell ref="PES8:PET8"/>
    <mergeCell ref="PEU8:PEV8"/>
    <mergeCell ref="PEW8:PEX8"/>
    <mergeCell ref="PEA8:PEB8"/>
    <mergeCell ref="PEC8:PED8"/>
    <mergeCell ref="PEE8:PEF8"/>
    <mergeCell ref="PEG8:PEH8"/>
    <mergeCell ref="PEI8:PEJ8"/>
    <mergeCell ref="PEK8:PEL8"/>
    <mergeCell ref="PDO8:PDP8"/>
    <mergeCell ref="PDQ8:PDR8"/>
    <mergeCell ref="PDS8:PDT8"/>
    <mergeCell ref="PDU8:PDV8"/>
    <mergeCell ref="PDW8:PDX8"/>
    <mergeCell ref="PDY8:PDZ8"/>
    <mergeCell ref="PIQ8:PIR8"/>
    <mergeCell ref="PIS8:PIT8"/>
    <mergeCell ref="PIU8:PIV8"/>
    <mergeCell ref="PIW8:PIX8"/>
    <mergeCell ref="PIY8:PIZ8"/>
    <mergeCell ref="PJA8:PJB8"/>
    <mergeCell ref="PIE8:PIF8"/>
    <mergeCell ref="PIG8:PIH8"/>
    <mergeCell ref="PII8:PIJ8"/>
    <mergeCell ref="PIK8:PIL8"/>
    <mergeCell ref="PIM8:PIN8"/>
    <mergeCell ref="PIO8:PIP8"/>
    <mergeCell ref="PHS8:PHT8"/>
    <mergeCell ref="PHU8:PHV8"/>
    <mergeCell ref="PHW8:PHX8"/>
    <mergeCell ref="PHY8:PHZ8"/>
    <mergeCell ref="PIA8:PIB8"/>
    <mergeCell ref="PIC8:PID8"/>
    <mergeCell ref="PHG8:PHH8"/>
    <mergeCell ref="PHI8:PHJ8"/>
    <mergeCell ref="PHK8:PHL8"/>
    <mergeCell ref="PHM8:PHN8"/>
    <mergeCell ref="PHO8:PHP8"/>
    <mergeCell ref="PHQ8:PHR8"/>
    <mergeCell ref="PGU8:PGV8"/>
    <mergeCell ref="PGW8:PGX8"/>
    <mergeCell ref="PGY8:PGZ8"/>
    <mergeCell ref="PHA8:PHB8"/>
    <mergeCell ref="PHC8:PHD8"/>
    <mergeCell ref="PHE8:PHF8"/>
    <mergeCell ref="PGI8:PGJ8"/>
    <mergeCell ref="PGK8:PGL8"/>
    <mergeCell ref="PGM8:PGN8"/>
    <mergeCell ref="PGO8:PGP8"/>
    <mergeCell ref="PGQ8:PGR8"/>
    <mergeCell ref="PGS8:PGT8"/>
    <mergeCell ref="PLK8:PLL8"/>
    <mergeCell ref="PLM8:PLN8"/>
    <mergeCell ref="PLO8:PLP8"/>
    <mergeCell ref="PLQ8:PLR8"/>
    <mergeCell ref="PLS8:PLT8"/>
    <mergeCell ref="PLU8:PLV8"/>
    <mergeCell ref="PKY8:PKZ8"/>
    <mergeCell ref="PLA8:PLB8"/>
    <mergeCell ref="PLC8:PLD8"/>
    <mergeCell ref="PLE8:PLF8"/>
    <mergeCell ref="PLG8:PLH8"/>
    <mergeCell ref="PLI8:PLJ8"/>
    <mergeCell ref="PKM8:PKN8"/>
    <mergeCell ref="PKO8:PKP8"/>
    <mergeCell ref="PKQ8:PKR8"/>
    <mergeCell ref="PKS8:PKT8"/>
    <mergeCell ref="PKU8:PKV8"/>
    <mergeCell ref="PKW8:PKX8"/>
    <mergeCell ref="PKA8:PKB8"/>
    <mergeCell ref="PKC8:PKD8"/>
    <mergeCell ref="PKE8:PKF8"/>
    <mergeCell ref="PKG8:PKH8"/>
    <mergeCell ref="PKI8:PKJ8"/>
    <mergeCell ref="PKK8:PKL8"/>
    <mergeCell ref="PJO8:PJP8"/>
    <mergeCell ref="PJQ8:PJR8"/>
    <mergeCell ref="PJS8:PJT8"/>
    <mergeCell ref="PJU8:PJV8"/>
    <mergeCell ref="PJW8:PJX8"/>
    <mergeCell ref="PJY8:PJZ8"/>
    <mergeCell ref="PJC8:PJD8"/>
    <mergeCell ref="PJE8:PJF8"/>
    <mergeCell ref="PJG8:PJH8"/>
    <mergeCell ref="PJI8:PJJ8"/>
    <mergeCell ref="PJK8:PJL8"/>
    <mergeCell ref="PJM8:PJN8"/>
    <mergeCell ref="POE8:POF8"/>
    <mergeCell ref="POG8:POH8"/>
    <mergeCell ref="POI8:POJ8"/>
    <mergeCell ref="POK8:POL8"/>
    <mergeCell ref="POM8:PON8"/>
    <mergeCell ref="POO8:POP8"/>
    <mergeCell ref="PNS8:PNT8"/>
    <mergeCell ref="PNU8:PNV8"/>
    <mergeCell ref="PNW8:PNX8"/>
    <mergeCell ref="PNY8:PNZ8"/>
    <mergeCell ref="POA8:POB8"/>
    <mergeCell ref="POC8:POD8"/>
    <mergeCell ref="PNG8:PNH8"/>
    <mergeCell ref="PNI8:PNJ8"/>
    <mergeCell ref="PNK8:PNL8"/>
    <mergeCell ref="PNM8:PNN8"/>
    <mergeCell ref="PNO8:PNP8"/>
    <mergeCell ref="PNQ8:PNR8"/>
    <mergeCell ref="PMU8:PMV8"/>
    <mergeCell ref="PMW8:PMX8"/>
    <mergeCell ref="PMY8:PMZ8"/>
    <mergeCell ref="PNA8:PNB8"/>
    <mergeCell ref="PNC8:PND8"/>
    <mergeCell ref="PNE8:PNF8"/>
    <mergeCell ref="PMI8:PMJ8"/>
    <mergeCell ref="PMK8:PML8"/>
    <mergeCell ref="PMM8:PMN8"/>
    <mergeCell ref="PMO8:PMP8"/>
    <mergeCell ref="PMQ8:PMR8"/>
    <mergeCell ref="PMS8:PMT8"/>
    <mergeCell ref="PLW8:PLX8"/>
    <mergeCell ref="PLY8:PLZ8"/>
    <mergeCell ref="PMA8:PMB8"/>
    <mergeCell ref="PMC8:PMD8"/>
    <mergeCell ref="PME8:PMF8"/>
    <mergeCell ref="PMG8:PMH8"/>
    <mergeCell ref="PQY8:PQZ8"/>
    <mergeCell ref="PRA8:PRB8"/>
    <mergeCell ref="PRC8:PRD8"/>
    <mergeCell ref="PRE8:PRF8"/>
    <mergeCell ref="PRG8:PRH8"/>
    <mergeCell ref="PRI8:PRJ8"/>
    <mergeCell ref="PQM8:PQN8"/>
    <mergeCell ref="PQO8:PQP8"/>
    <mergeCell ref="PQQ8:PQR8"/>
    <mergeCell ref="PQS8:PQT8"/>
    <mergeCell ref="PQU8:PQV8"/>
    <mergeCell ref="PQW8:PQX8"/>
    <mergeCell ref="PQA8:PQB8"/>
    <mergeCell ref="PQC8:PQD8"/>
    <mergeCell ref="PQE8:PQF8"/>
    <mergeCell ref="PQG8:PQH8"/>
    <mergeCell ref="PQI8:PQJ8"/>
    <mergeCell ref="PQK8:PQL8"/>
    <mergeCell ref="PPO8:PPP8"/>
    <mergeCell ref="PPQ8:PPR8"/>
    <mergeCell ref="PPS8:PPT8"/>
    <mergeCell ref="PPU8:PPV8"/>
    <mergeCell ref="PPW8:PPX8"/>
    <mergeCell ref="PPY8:PPZ8"/>
    <mergeCell ref="PPC8:PPD8"/>
    <mergeCell ref="PPE8:PPF8"/>
    <mergeCell ref="PPG8:PPH8"/>
    <mergeCell ref="PPI8:PPJ8"/>
    <mergeCell ref="PPK8:PPL8"/>
    <mergeCell ref="PPM8:PPN8"/>
    <mergeCell ref="POQ8:POR8"/>
    <mergeCell ref="POS8:POT8"/>
    <mergeCell ref="POU8:POV8"/>
    <mergeCell ref="POW8:POX8"/>
    <mergeCell ref="POY8:POZ8"/>
    <mergeCell ref="PPA8:PPB8"/>
    <mergeCell ref="PTS8:PTT8"/>
    <mergeCell ref="PTU8:PTV8"/>
    <mergeCell ref="PTW8:PTX8"/>
    <mergeCell ref="PTY8:PTZ8"/>
    <mergeCell ref="PUA8:PUB8"/>
    <mergeCell ref="PUC8:PUD8"/>
    <mergeCell ref="PTG8:PTH8"/>
    <mergeCell ref="PTI8:PTJ8"/>
    <mergeCell ref="PTK8:PTL8"/>
    <mergeCell ref="PTM8:PTN8"/>
    <mergeCell ref="PTO8:PTP8"/>
    <mergeCell ref="PTQ8:PTR8"/>
    <mergeCell ref="PSU8:PSV8"/>
    <mergeCell ref="PSW8:PSX8"/>
    <mergeCell ref="PSY8:PSZ8"/>
    <mergeCell ref="PTA8:PTB8"/>
    <mergeCell ref="PTC8:PTD8"/>
    <mergeCell ref="PTE8:PTF8"/>
    <mergeCell ref="PSI8:PSJ8"/>
    <mergeCell ref="PSK8:PSL8"/>
    <mergeCell ref="PSM8:PSN8"/>
    <mergeCell ref="PSO8:PSP8"/>
    <mergeCell ref="PSQ8:PSR8"/>
    <mergeCell ref="PSS8:PST8"/>
    <mergeCell ref="PRW8:PRX8"/>
    <mergeCell ref="PRY8:PRZ8"/>
    <mergeCell ref="PSA8:PSB8"/>
    <mergeCell ref="PSC8:PSD8"/>
    <mergeCell ref="PSE8:PSF8"/>
    <mergeCell ref="PSG8:PSH8"/>
    <mergeCell ref="PRK8:PRL8"/>
    <mergeCell ref="PRM8:PRN8"/>
    <mergeCell ref="PRO8:PRP8"/>
    <mergeCell ref="PRQ8:PRR8"/>
    <mergeCell ref="PRS8:PRT8"/>
    <mergeCell ref="PRU8:PRV8"/>
    <mergeCell ref="PWM8:PWN8"/>
    <mergeCell ref="PWO8:PWP8"/>
    <mergeCell ref="PWQ8:PWR8"/>
    <mergeCell ref="PWS8:PWT8"/>
    <mergeCell ref="PWU8:PWV8"/>
    <mergeCell ref="PWW8:PWX8"/>
    <mergeCell ref="PWA8:PWB8"/>
    <mergeCell ref="PWC8:PWD8"/>
    <mergeCell ref="PWE8:PWF8"/>
    <mergeCell ref="PWG8:PWH8"/>
    <mergeCell ref="PWI8:PWJ8"/>
    <mergeCell ref="PWK8:PWL8"/>
    <mergeCell ref="PVO8:PVP8"/>
    <mergeCell ref="PVQ8:PVR8"/>
    <mergeCell ref="PVS8:PVT8"/>
    <mergeCell ref="PVU8:PVV8"/>
    <mergeCell ref="PVW8:PVX8"/>
    <mergeCell ref="PVY8:PVZ8"/>
    <mergeCell ref="PVC8:PVD8"/>
    <mergeCell ref="PVE8:PVF8"/>
    <mergeCell ref="PVG8:PVH8"/>
    <mergeCell ref="PVI8:PVJ8"/>
    <mergeCell ref="PVK8:PVL8"/>
    <mergeCell ref="PVM8:PVN8"/>
    <mergeCell ref="PUQ8:PUR8"/>
    <mergeCell ref="PUS8:PUT8"/>
    <mergeCell ref="PUU8:PUV8"/>
    <mergeCell ref="PUW8:PUX8"/>
    <mergeCell ref="PUY8:PUZ8"/>
    <mergeCell ref="PVA8:PVB8"/>
    <mergeCell ref="PUE8:PUF8"/>
    <mergeCell ref="PUG8:PUH8"/>
    <mergeCell ref="PUI8:PUJ8"/>
    <mergeCell ref="PUK8:PUL8"/>
    <mergeCell ref="PUM8:PUN8"/>
    <mergeCell ref="PUO8:PUP8"/>
    <mergeCell ref="PZG8:PZH8"/>
    <mergeCell ref="PZI8:PZJ8"/>
    <mergeCell ref="PZK8:PZL8"/>
    <mergeCell ref="PZM8:PZN8"/>
    <mergeCell ref="PZO8:PZP8"/>
    <mergeCell ref="PZQ8:PZR8"/>
    <mergeCell ref="PYU8:PYV8"/>
    <mergeCell ref="PYW8:PYX8"/>
    <mergeCell ref="PYY8:PYZ8"/>
    <mergeCell ref="PZA8:PZB8"/>
    <mergeCell ref="PZC8:PZD8"/>
    <mergeCell ref="PZE8:PZF8"/>
    <mergeCell ref="PYI8:PYJ8"/>
    <mergeCell ref="PYK8:PYL8"/>
    <mergeCell ref="PYM8:PYN8"/>
    <mergeCell ref="PYO8:PYP8"/>
    <mergeCell ref="PYQ8:PYR8"/>
    <mergeCell ref="PYS8:PYT8"/>
    <mergeCell ref="PXW8:PXX8"/>
    <mergeCell ref="PXY8:PXZ8"/>
    <mergeCell ref="PYA8:PYB8"/>
    <mergeCell ref="PYC8:PYD8"/>
    <mergeCell ref="PYE8:PYF8"/>
    <mergeCell ref="PYG8:PYH8"/>
    <mergeCell ref="PXK8:PXL8"/>
    <mergeCell ref="PXM8:PXN8"/>
    <mergeCell ref="PXO8:PXP8"/>
    <mergeCell ref="PXQ8:PXR8"/>
    <mergeCell ref="PXS8:PXT8"/>
    <mergeCell ref="PXU8:PXV8"/>
    <mergeCell ref="PWY8:PWZ8"/>
    <mergeCell ref="PXA8:PXB8"/>
    <mergeCell ref="PXC8:PXD8"/>
    <mergeCell ref="PXE8:PXF8"/>
    <mergeCell ref="PXG8:PXH8"/>
    <mergeCell ref="PXI8:PXJ8"/>
    <mergeCell ref="QCA8:QCB8"/>
    <mergeCell ref="QCC8:QCD8"/>
    <mergeCell ref="QCE8:QCF8"/>
    <mergeCell ref="QCG8:QCH8"/>
    <mergeCell ref="QCI8:QCJ8"/>
    <mergeCell ref="QCK8:QCL8"/>
    <mergeCell ref="QBO8:QBP8"/>
    <mergeCell ref="QBQ8:QBR8"/>
    <mergeCell ref="QBS8:QBT8"/>
    <mergeCell ref="QBU8:QBV8"/>
    <mergeCell ref="QBW8:QBX8"/>
    <mergeCell ref="QBY8:QBZ8"/>
    <mergeCell ref="QBC8:QBD8"/>
    <mergeCell ref="QBE8:QBF8"/>
    <mergeCell ref="QBG8:QBH8"/>
    <mergeCell ref="QBI8:QBJ8"/>
    <mergeCell ref="QBK8:QBL8"/>
    <mergeCell ref="QBM8:QBN8"/>
    <mergeCell ref="QAQ8:QAR8"/>
    <mergeCell ref="QAS8:QAT8"/>
    <mergeCell ref="QAU8:QAV8"/>
    <mergeCell ref="QAW8:QAX8"/>
    <mergeCell ref="QAY8:QAZ8"/>
    <mergeCell ref="QBA8:QBB8"/>
    <mergeCell ref="QAE8:QAF8"/>
    <mergeCell ref="QAG8:QAH8"/>
    <mergeCell ref="QAI8:QAJ8"/>
    <mergeCell ref="QAK8:QAL8"/>
    <mergeCell ref="QAM8:QAN8"/>
    <mergeCell ref="QAO8:QAP8"/>
    <mergeCell ref="PZS8:PZT8"/>
    <mergeCell ref="PZU8:PZV8"/>
    <mergeCell ref="PZW8:PZX8"/>
    <mergeCell ref="PZY8:PZZ8"/>
    <mergeCell ref="QAA8:QAB8"/>
    <mergeCell ref="QAC8:QAD8"/>
    <mergeCell ref="QEU8:QEV8"/>
    <mergeCell ref="QEW8:QEX8"/>
    <mergeCell ref="QEY8:QEZ8"/>
    <mergeCell ref="QFA8:QFB8"/>
    <mergeCell ref="QFC8:QFD8"/>
    <mergeCell ref="QFE8:QFF8"/>
    <mergeCell ref="QEI8:QEJ8"/>
    <mergeCell ref="QEK8:QEL8"/>
    <mergeCell ref="QEM8:QEN8"/>
    <mergeCell ref="QEO8:QEP8"/>
    <mergeCell ref="QEQ8:QER8"/>
    <mergeCell ref="QES8:QET8"/>
    <mergeCell ref="QDW8:QDX8"/>
    <mergeCell ref="QDY8:QDZ8"/>
    <mergeCell ref="QEA8:QEB8"/>
    <mergeCell ref="QEC8:QED8"/>
    <mergeCell ref="QEE8:QEF8"/>
    <mergeCell ref="QEG8:QEH8"/>
    <mergeCell ref="QDK8:QDL8"/>
    <mergeCell ref="QDM8:QDN8"/>
    <mergeCell ref="QDO8:QDP8"/>
    <mergeCell ref="QDQ8:QDR8"/>
    <mergeCell ref="QDS8:QDT8"/>
    <mergeCell ref="QDU8:QDV8"/>
    <mergeCell ref="QCY8:QCZ8"/>
    <mergeCell ref="QDA8:QDB8"/>
    <mergeCell ref="QDC8:QDD8"/>
    <mergeCell ref="QDE8:QDF8"/>
    <mergeCell ref="QDG8:QDH8"/>
    <mergeCell ref="QDI8:QDJ8"/>
    <mergeCell ref="QCM8:QCN8"/>
    <mergeCell ref="QCO8:QCP8"/>
    <mergeCell ref="QCQ8:QCR8"/>
    <mergeCell ref="QCS8:QCT8"/>
    <mergeCell ref="QCU8:QCV8"/>
    <mergeCell ref="QCW8:QCX8"/>
    <mergeCell ref="QHO8:QHP8"/>
    <mergeCell ref="QHQ8:QHR8"/>
    <mergeCell ref="QHS8:QHT8"/>
    <mergeCell ref="QHU8:QHV8"/>
    <mergeCell ref="QHW8:QHX8"/>
    <mergeCell ref="QHY8:QHZ8"/>
    <mergeCell ref="QHC8:QHD8"/>
    <mergeCell ref="QHE8:QHF8"/>
    <mergeCell ref="QHG8:QHH8"/>
    <mergeCell ref="QHI8:QHJ8"/>
    <mergeCell ref="QHK8:QHL8"/>
    <mergeCell ref="QHM8:QHN8"/>
    <mergeCell ref="QGQ8:QGR8"/>
    <mergeCell ref="QGS8:QGT8"/>
    <mergeCell ref="QGU8:QGV8"/>
    <mergeCell ref="QGW8:QGX8"/>
    <mergeCell ref="QGY8:QGZ8"/>
    <mergeCell ref="QHA8:QHB8"/>
    <mergeCell ref="QGE8:QGF8"/>
    <mergeCell ref="QGG8:QGH8"/>
    <mergeCell ref="QGI8:QGJ8"/>
    <mergeCell ref="QGK8:QGL8"/>
    <mergeCell ref="QGM8:QGN8"/>
    <mergeCell ref="QGO8:QGP8"/>
    <mergeCell ref="QFS8:QFT8"/>
    <mergeCell ref="QFU8:QFV8"/>
    <mergeCell ref="QFW8:QFX8"/>
    <mergeCell ref="QFY8:QFZ8"/>
    <mergeCell ref="QGA8:QGB8"/>
    <mergeCell ref="QGC8:QGD8"/>
    <mergeCell ref="QFG8:QFH8"/>
    <mergeCell ref="QFI8:QFJ8"/>
    <mergeCell ref="QFK8:QFL8"/>
    <mergeCell ref="QFM8:QFN8"/>
    <mergeCell ref="QFO8:QFP8"/>
    <mergeCell ref="QFQ8:QFR8"/>
    <mergeCell ref="QKI8:QKJ8"/>
    <mergeCell ref="QKK8:QKL8"/>
    <mergeCell ref="QKM8:QKN8"/>
    <mergeCell ref="QKO8:QKP8"/>
    <mergeCell ref="QKQ8:QKR8"/>
    <mergeCell ref="QKS8:QKT8"/>
    <mergeCell ref="QJW8:QJX8"/>
    <mergeCell ref="QJY8:QJZ8"/>
    <mergeCell ref="QKA8:QKB8"/>
    <mergeCell ref="QKC8:QKD8"/>
    <mergeCell ref="QKE8:QKF8"/>
    <mergeCell ref="QKG8:QKH8"/>
    <mergeCell ref="QJK8:QJL8"/>
    <mergeCell ref="QJM8:QJN8"/>
    <mergeCell ref="QJO8:QJP8"/>
    <mergeCell ref="QJQ8:QJR8"/>
    <mergeCell ref="QJS8:QJT8"/>
    <mergeCell ref="QJU8:QJV8"/>
    <mergeCell ref="QIY8:QIZ8"/>
    <mergeCell ref="QJA8:QJB8"/>
    <mergeCell ref="QJC8:QJD8"/>
    <mergeCell ref="QJE8:QJF8"/>
    <mergeCell ref="QJG8:QJH8"/>
    <mergeCell ref="QJI8:QJJ8"/>
    <mergeCell ref="QIM8:QIN8"/>
    <mergeCell ref="QIO8:QIP8"/>
    <mergeCell ref="QIQ8:QIR8"/>
    <mergeCell ref="QIS8:QIT8"/>
    <mergeCell ref="QIU8:QIV8"/>
    <mergeCell ref="QIW8:QIX8"/>
    <mergeCell ref="QIA8:QIB8"/>
    <mergeCell ref="QIC8:QID8"/>
    <mergeCell ref="QIE8:QIF8"/>
    <mergeCell ref="QIG8:QIH8"/>
    <mergeCell ref="QII8:QIJ8"/>
    <mergeCell ref="QIK8:QIL8"/>
    <mergeCell ref="QNC8:QND8"/>
    <mergeCell ref="QNE8:QNF8"/>
    <mergeCell ref="QNG8:QNH8"/>
    <mergeCell ref="QNI8:QNJ8"/>
    <mergeCell ref="QNK8:QNL8"/>
    <mergeCell ref="QNM8:QNN8"/>
    <mergeCell ref="QMQ8:QMR8"/>
    <mergeCell ref="QMS8:QMT8"/>
    <mergeCell ref="QMU8:QMV8"/>
    <mergeCell ref="QMW8:QMX8"/>
    <mergeCell ref="QMY8:QMZ8"/>
    <mergeCell ref="QNA8:QNB8"/>
    <mergeCell ref="QME8:QMF8"/>
    <mergeCell ref="QMG8:QMH8"/>
    <mergeCell ref="QMI8:QMJ8"/>
    <mergeCell ref="QMK8:QML8"/>
    <mergeCell ref="QMM8:QMN8"/>
    <mergeCell ref="QMO8:QMP8"/>
    <mergeCell ref="QLS8:QLT8"/>
    <mergeCell ref="QLU8:QLV8"/>
    <mergeCell ref="QLW8:QLX8"/>
    <mergeCell ref="QLY8:QLZ8"/>
    <mergeCell ref="QMA8:QMB8"/>
    <mergeCell ref="QMC8:QMD8"/>
    <mergeCell ref="QLG8:QLH8"/>
    <mergeCell ref="QLI8:QLJ8"/>
    <mergeCell ref="QLK8:QLL8"/>
    <mergeCell ref="QLM8:QLN8"/>
    <mergeCell ref="QLO8:QLP8"/>
    <mergeCell ref="QLQ8:QLR8"/>
    <mergeCell ref="QKU8:QKV8"/>
    <mergeCell ref="QKW8:QKX8"/>
    <mergeCell ref="QKY8:QKZ8"/>
    <mergeCell ref="QLA8:QLB8"/>
    <mergeCell ref="QLC8:QLD8"/>
    <mergeCell ref="QLE8:QLF8"/>
    <mergeCell ref="QPW8:QPX8"/>
    <mergeCell ref="QPY8:QPZ8"/>
    <mergeCell ref="QQA8:QQB8"/>
    <mergeCell ref="QQC8:QQD8"/>
    <mergeCell ref="QQE8:QQF8"/>
    <mergeCell ref="QQG8:QQH8"/>
    <mergeCell ref="QPK8:QPL8"/>
    <mergeCell ref="QPM8:QPN8"/>
    <mergeCell ref="QPO8:QPP8"/>
    <mergeCell ref="QPQ8:QPR8"/>
    <mergeCell ref="QPS8:QPT8"/>
    <mergeCell ref="QPU8:QPV8"/>
    <mergeCell ref="QOY8:QOZ8"/>
    <mergeCell ref="QPA8:QPB8"/>
    <mergeCell ref="QPC8:QPD8"/>
    <mergeCell ref="QPE8:QPF8"/>
    <mergeCell ref="QPG8:QPH8"/>
    <mergeCell ref="QPI8:QPJ8"/>
    <mergeCell ref="QOM8:QON8"/>
    <mergeCell ref="QOO8:QOP8"/>
    <mergeCell ref="QOQ8:QOR8"/>
    <mergeCell ref="QOS8:QOT8"/>
    <mergeCell ref="QOU8:QOV8"/>
    <mergeCell ref="QOW8:QOX8"/>
    <mergeCell ref="QOA8:QOB8"/>
    <mergeCell ref="QOC8:QOD8"/>
    <mergeCell ref="QOE8:QOF8"/>
    <mergeCell ref="QOG8:QOH8"/>
    <mergeCell ref="QOI8:QOJ8"/>
    <mergeCell ref="QOK8:QOL8"/>
    <mergeCell ref="QNO8:QNP8"/>
    <mergeCell ref="QNQ8:QNR8"/>
    <mergeCell ref="QNS8:QNT8"/>
    <mergeCell ref="QNU8:QNV8"/>
    <mergeCell ref="QNW8:QNX8"/>
    <mergeCell ref="QNY8:QNZ8"/>
    <mergeCell ref="QSQ8:QSR8"/>
    <mergeCell ref="QSS8:QST8"/>
    <mergeCell ref="QSU8:QSV8"/>
    <mergeCell ref="QSW8:QSX8"/>
    <mergeCell ref="QSY8:QSZ8"/>
    <mergeCell ref="QTA8:QTB8"/>
    <mergeCell ref="QSE8:QSF8"/>
    <mergeCell ref="QSG8:QSH8"/>
    <mergeCell ref="QSI8:QSJ8"/>
    <mergeCell ref="QSK8:QSL8"/>
    <mergeCell ref="QSM8:QSN8"/>
    <mergeCell ref="QSO8:QSP8"/>
    <mergeCell ref="QRS8:QRT8"/>
    <mergeCell ref="QRU8:QRV8"/>
    <mergeCell ref="QRW8:QRX8"/>
    <mergeCell ref="QRY8:QRZ8"/>
    <mergeCell ref="QSA8:QSB8"/>
    <mergeCell ref="QSC8:QSD8"/>
    <mergeCell ref="QRG8:QRH8"/>
    <mergeCell ref="QRI8:QRJ8"/>
    <mergeCell ref="QRK8:QRL8"/>
    <mergeCell ref="QRM8:QRN8"/>
    <mergeCell ref="QRO8:QRP8"/>
    <mergeCell ref="QRQ8:QRR8"/>
    <mergeCell ref="QQU8:QQV8"/>
    <mergeCell ref="QQW8:QQX8"/>
    <mergeCell ref="QQY8:QQZ8"/>
    <mergeCell ref="QRA8:QRB8"/>
    <mergeCell ref="QRC8:QRD8"/>
    <mergeCell ref="QRE8:QRF8"/>
    <mergeCell ref="QQI8:QQJ8"/>
    <mergeCell ref="QQK8:QQL8"/>
    <mergeCell ref="QQM8:QQN8"/>
    <mergeCell ref="QQO8:QQP8"/>
    <mergeCell ref="QQQ8:QQR8"/>
    <mergeCell ref="QQS8:QQT8"/>
    <mergeCell ref="QVK8:QVL8"/>
    <mergeCell ref="QVM8:QVN8"/>
    <mergeCell ref="QVO8:QVP8"/>
    <mergeCell ref="QVQ8:QVR8"/>
    <mergeCell ref="QVS8:QVT8"/>
    <mergeCell ref="QVU8:QVV8"/>
    <mergeCell ref="QUY8:QUZ8"/>
    <mergeCell ref="QVA8:QVB8"/>
    <mergeCell ref="QVC8:QVD8"/>
    <mergeCell ref="QVE8:QVF8"/>
    <mergeCell ref="QVG8:QVH8"/>
    <mergeCell ref="QVI8:QVJ8"/>
    <mergeCell ref="QUM8:QUN8"/>
    <mergeCell ref="QUO8:QUP8"/>
    <mergeCell ref="QUQ8:QUR8"/>
    <mergeCell ref="QUS8:QUT8"/>
    <mergeCell ref="QUU8:QUV8"/>
    <mergeCell ref="QUW8:QUX8"/>
    <mergeCell ref="QUA8:QUB8"/>
    <mergeCell ref="QUC8:QUD8"/>
    <mergeCell ref="QUE8:QUF8"/>
    <mergeCell ref="QUG8:QUH8"/>
    <mergeCell ref="QUI8:QUJ8"/>
    <mergeCell ref="QUK8:QUL8"/>
    <mergeCell ref="QTO8:QTP8"/>
    <mergeCell ref="QTQ8:QTR8"/>
    <mergeCell ref="QTS8:QTT8"/>
    <mergeCell ref="QTU8:QTV8"/>
    <mergeCell ref="QTW8:QTX8"/>
    <mergeCell ref="QTY8:QTZ8"/>
    <mergeCell ref="QTC8:QTD8"/>
    <mergeCell ref="QTE8:QTF8"/>
    <mergeCell ref="QTG8:QTH8"/>
    <mergeCell ref="QTI8:QTJ8"/>
    <mergeCell ref="QTK8:QTL8"/>
    <mergeCell ref="QTM8:QTN8"/>
    <mergeCell ref="QYE8:QYF8"/>
    <mergeCell ref="QYG8:QYH8"/>
    <mergeCell ref="QYI8:QYJ8"/>
    <mergeCell ref="QYK8:QYL8"/>
    <mergeCell ref="QYM8:QYN8"/>
    <mergeCell ref="QYO8:QYP8"/>
    <mergeCell ref="QXS8:QXT8"/>
    <mergeCell ref="QXU8:QXV8"/>
    <mergeCell ref="QXW8:QXX8"/>
    <mergeCell ref="QXY8:QXZ8"/>
    <mergeCell ref="QYA8:QYB8"/>
    <mergeCell ref="QYC8:QYD8"/>
    <mergeCell ref="QXG8:QXH8"/>
    <mergeCell ref="QXI8:QXJ8"/>
    <mergeCell ref="QXK8:QXL8"/>
    <mergeCell ref="QXM8:QXN8"/>
    <mergeCell ref="QXO8:QXP8"/>
    <mergeCell ref="QXQ8:QXR8"/>
    <mergeCell ref="QWU8:QWV8"/>
    <mergeCell ref="QWW8:QWX8"/>
    <mergeCell ref="QWY8:QWZ8"/>
    <mergeCell ref="QXA8:QXB8"/>
    <mergeCell ref="QXC8:QXD8"/>
    <mergeCell ref="QXE8:QXF8"/>
    <mergeCell ref="QWI8:QWJ8"/>
    <mergeCell ref="QWK8:QWL8"/>
    <mergeCell ref="QWM8:QWN8"/>
    <mergeCell ref="QWO8:QWP8"/>
    <mergeCell ref="QWQ8:QWR8"/>
    <mergeCell ref="QWS8:QWT8"/>
    <mergeCell ref="QVW8:QVX8"/>
    <mergeCell ref="QVY8:QVZ8"/>
    <mergeCell ref="QWA8:QWB8"/>
    <mergeCell ref="QWC8:QWD8"/>
    <mergeCell ref="QWE8:QWF8"/>
    <mergeCell ref="QWG8:QWH8"/>
    <mergeCell ref="RAY8:RAZ8"/>
    <mergeCell ref="RBA8:RBB8"/>
    <mergeCell ref="RBC8:RBD8"/>
    <mergeCell ref="RBE8:RBF8"/>
    <mergeCell ref="RBG8:RBH8"/>
    <mergeCell ref="RBI8:RBJ8"/>
    <mergeCell ref="RAM8:RAN8"/>
    <mergeCell ref="RAO8:RAP8"/>
    <mergeCell ref="RAQ8:RAR8"/>
    <mergeCell ref="RAS8:RAT8"/>
    <mergeCell ref="RAU8:RAV8"/>
    <mergeCell ref="RAW8:RAX8"/>
    <mergeCell ref="RAA8:RAB8"/>
    <mergeCell ref="RAC8:RAD8"/>
    <mergeCell ref="RAE8:RAF8"/>
    <mergeCell ref="RAG8:RAH8"/>
    <mergeCell ref="RAI8:RAJ8"/>
    <mergeCell ref="RAK8:RAL8"/>
    <mergeCell ref="QZO8:QZP8"/>
    <mergeCell ref="QZQ8:QZR8"/>
    <mergeCell ref="QZS8:QZT8"/>
    <mergeCell ref="QZU8:QZV8"/>
    <mergeCell ref="QZW8:QZX8"/>
    <mergeCell ref="QZY8:QZZ8"/>
    <mergeCell ref="QZC8:QZD8"/>
    <mergeCell ref="QZE8:QZF8"/>
    <mergeCell ref="QZG8:QZH8"/>
    <mergeCell ref="QZI8:QZJ8"/>
    <mergeCell ref="QZK8:QZL8"/>
    <mergeCell ref="QZM8:QZN8"/>
    <mergeCell ref="QYQ8:QYR8"/>
    <mergeCell ref="QYS8:QYT8"/>
    <mergeCell ref="QYU8:QYV8"/>
    <mergeCell ref="QYW8:QYX8"/>
    <mergeCell ref="QYY8:QYZ8"/>
    <mergeCell ref="QZA8:QZB8"/>
    <mergeCell ref="RDS8:RDT8"/>
    <mergeCell ref="RDU8:RDV8"/>
    <mergeCell ref="RDW8:RDX8"/>
    <mergeCell ref="RDY8:RDZ8"/>
    <mergeCell ref="REA8:REB8"/>
    <mergeCell ref="REC8:RED8"/>
    <mergeCell ref="RDG8:RDH8"/>
    <mergeCell ref="RDI8:RDJ8"/>
    <mergeCell ref="RDK8:RDL8"/>
    <mergeCell ref="RDM8:RDN8"/>
    <mergeCell ref="RDO8:RDP8"/>
    <mergeCell ref="RDQ8:RDR8"/>
    <mergeCell ref="RCU8:RCV8"/>
    <mergeCell ref="RCW8:RCX8"/>
    <mergeCell ref="RCY8:RCZ8"/>
    <mergeCell ref="RDA8:RDB8"/>
    <mergeCell ref="RDC8:RDD8"/>
    <mergeCell ref="RDE8:RDF8"/>
    <mergeCell ref="RCI8:RCJ8"/>
    <mergeCell ref="RCK8:RCL8"/>
    <mergeCell ref="RCM8:RCN8"/>
    <mergeCell ref="RCO8:RCP8"/>
    <mergeCell ref="RCQ8:RCR8"/>
    <mergeCell ref="RCS8:RCT8"/>
    <mergeCell ref="RBW8:RBX8"/>
    <mergeCell ref="RBY8:RBZ8"/>
    <mergeCell ref="RCA8:RCB8"/>
    <mergeCell ref="RCC8:RCD8"/>
    <mergeCell ref="RCE8:RCF8"/>
    <mergeCell ref="RCG8:RCH8"/>
    <mergeCell ref="RBK8:RBL8"/>
    <mergeCell ref="RBM8:RBN8"/>
    <mergeCell ref="RBO8:RBP8"/>
    <mergeCell ref="RBQ8:RBR8"/>
    <mergeCell ref="RBS8:RBT8"/>
    <mergeCell ref="RBU8:RBV8"/>
    <mergeCell ref="RGM8:RGN8"/>
    <mergeCell ref="RGO8:RGP8"/>
    <mergeCell ref="RGQ8:RGR8"/>
    <mergeCell ref="RGS8:RGT8"/>
    <mergeCell ref="RGU8:RGV8"/>
    <mergeCell ref="RGW8:RGX8"/>
    <mergeCell ref="RGA8:RGB8"/>
    <mergeCell ref="RGC8:RGD8"/>
    <mergeCell ref="RGE8:RGF8"/>
    <mergeCell ref="RGG8:RGH8"/>
    <mergeCell ref="RGI8:RGJ8"/>
    <mergeCell ref="RGK8:RGL8"/>
    <mergeCell ref="RFO8:RFP8"/>
    <mergeCell ref="RFQ8:RFR8"/>
    <mergeCell ref="RFS8:RFT8"/>
    <mergeCell ref="RFU8:RFV8"/>
    <mergeCell ref="RFW8:RFX8"/>
    <mergeCell ref="RFY8:RFZ8"/>
    <mergeCell ref="RFC8:RFD8"/>
    <mergeCell ref="RFE8:RFF8"/>
    <mergeCell ref="RFG8:RFH8"/>
    <mergeCell ref="RFI8:RFJ8"/>
    <mergeCell ref="RFK8:RFL8"/>
    <mergeCell ref="RFM8:RFN8"/>
    <mergeCell ref="REQ8:RER8"/>
    <mergeCell ref="RES8:RET8"/>
    <mergeCell ref="REU8:REV8"/>
    <mergeCell ref="REW8:REX8"/>
    <mergeCell ref="REY8:REZ8"/>
    <mergeCell ref="RFA8:RFB8"/>
    <mergeCell ref="REE8:REF8"/>
    <mergeCell ref="REG8:REH8"/>
    <mergeCell ref="REI8:REJ8"/>
    <mergeCell ref="REK8:REL8"/>
    <mergeCell ref="REM8:REN8"/>
    <mergeCell ref="REO8:REP8"/>
    <mergeCell ref="RJG8:RJH8"/>
    <mergeCell ref="RJI8:RJJ8"/>
    <mergeCell ref="RJK8:RJL8"/>
    <mergeCell ref="RJM8:RJN8"/>
    <mergeCell ref="RJO8:RJP8"/>
    <mergeCell ref="RJQ8:RJR8"/>
    <mergeCell ref="RIU8:RIV8"/>
    <mergeCell ref="RIW8:RIX8"/>
    <mergeCell ref="RIY8:RIZ8"/>
    <mergeCell ref="RJA8:RJB8"/>
    <mergeCell ref="RJC8:RJD8"/>
    <mergeCell ref="RJE8:RJF8"/>
    <mergeCell ref="RII8:RIJ8"/>
    <mergeCell ref="RIK8:RIL8"/>
    <mergeCell ref="RIM8:RIN8"/>
    <mergeCell ref="RIO8:RIP8"/>
    <mergeCell ref="RIQ8:RIR8"/>
    <mergeCell ref="RIS8:RIT8"/>
    <mergeCell ref="RHW8:RHX8"/>
    <mergeCell ref="RHY8:RHZ8"/>
    <mergeCell ref="RIA8:RIB8"/>
    <mergeCell ref="RIC8:RID8"/>
    <mergeCell ref="RIE8:RIF8"/>
    <mergeCell ref="RIG8:RIH8"/>
    <mergeCell ref="RHK8:RHL8"/>
    <mergeCell ref="RHM8:RHN8"/>
    <mergeCell ref="RHO8:RHP8"/>
    <mergeCell ref="RHQ8:RHR8"/>
    <mergeCell ref="RHS8:RHT8"/>
    <mergeCell ref="RHU8:RHV8"/>
    <mergeCell ref="RGY8:RGZ8"/>
    <mergeCell ref="RHA8:RHB8"/>
    <mergeCell ref="RHC8:RHD8"/>
    <mergeCell ref="RHE8:RHF8"/>
    <mergeCell ref="RHG8:RHH8"/>
    <mergeCell ref="RHI8:RHJ8"/>
    <mergeCell ref="RMA8:RMB8"/>
    <mergeCell ref="RMC8:RMD8"/>
    <mergeCell ref="RME8:RMF8"/>
    <mergeCell ref="RMG8:RMH8"/>
    <mergeCell ref="RMI8:RMJ8"/>
    <mergeCell ref="RMK8:RML8"/>
    <mergeCell ref="RLO8:RLP8"/>
    <mergeCell ref="RLQ8:RLR8"/>
    <mergeCell ref="RLS8:RLT8"/>
    <mergeCell ref="RLU8:RLV8"/>
    <mergeCell ref="RLW8:RLX8"/>
    <mergeCell ref="RLY8:RLZ8"/>
    <mergeCell ref="RLC8:RLD8"/>
    <mergeCell ref="RLE8:RLF8"/>
    <mergeCell ref="RLG8:RLH8"/>
    <mergeCell ref="RLI8:RLJ8"/>
    <mergeCell ref="RLK8:RLL8"/>
    <mergeCell ref="RLM8:RLN8"/>
    <mergeCell ref="RKQ8:RKR8"/>
    <mergeCell ref="RKS8:RKT8"/>
    <mergeCell ref="RKU8:RKV8"/>
    <mergeCell ref="RKW8:RKX8"/>
    <mergeCell ref="RKY8:RKZ8"/>
    <mergeCell ref="RLA8:RLB8"/>
    <mergeCell ref="RKE8:RKF8"/>
    <mergeCell ref="RKG8:RKH8"/>
    <mergeCell ref="RKI8:RKJ8"/>
    <mergeCell ref="RKK8:RKL8"/>
    <mergeCell ref="RKM8:RKN8"/>
    <mergeCell ref="RKO8:RKP8"/>
    <mergeCell ref="RJS8:RJT8"/>
    <mergeCell ref="RJU8:RJV8"/>
    <mergeCell ref="RJW8:RJX8"/>
    <mergeCell ref="RJY8:RJZ8"/>
    <mergeCell ref="RKA8:RKB8"/>
    <mergeCell ref="RKC8:RKD8"/>
    <mergeCell ref="ROU8:ROV8"/>
    <mergeCell ref="ROW8:ROX8"/>
    <mergeCell ref="ROY8:ROZ8"/>
    <mergeCell ref="RPA8:RPB8"/>
    <mergeCell ref="RPC8:RPD8"/>
    <mergeCell ref="RPE8:RPF8"/>
    <mergeCell ref="ROI8:ROJ8"/>
    <mergeCell ref="ROK8:ROL8"/>
    <mergeCell ref="ROM8:RON8"/>
    <mergeCell ref="ROO8:ROP8"/>
    <mergeCell ref="ROQ8:ROR8"/>
    <mergeCell ref="ROS8:ROT8"/>
    <mergeCell ref="RNW8:RNX8"/>
    <mergeCell ref="RNY8:RNZ8"/>
    <mergeCell ref="ROA8:ROB8"/>
    <mergeCell ref="ROC8:ROD8"/>
    <mergeCell ref="ROE8:ROF8"/>
    <mergeCell ref="ROG8:ROH8"/>
    <mergeCell ref="RNK8:RNL8"/>
    <mergeCell ref="RNM8:RNN8"/>
    <mergeCell ref="RNO8:RNP8"/>
    <mergeCell ref="RNQ8:RNR8"/>
    <mergeCell ref="RNS8:RNT8"/>
    <mergeCell ref="RNU8:RNV8"/>
    <mergeCell ref="RMY8:RMZ8"/>
    <mergeCell ref="RNA8:RNB8"/>
    <mergeCell ref="RNC8:RND8"/>
    <mergeCell ref="RNE8:RNF8"/>
    <mergeCell ref="RNG8:RNH8"/>
    <mergeCell ref="RNI8:RNJ8"/>
    <mergeCell ref="RMM8:RMN8"/>
    <mergeCell ref="RMO8:RMP8"/>
    <mergeCell ref="RMQ8:RMR8"/>
    <mergeCell ref="RMS8:RMT8"/>
    <mergeCell ref="RMU8:RMV8"/>
    <mergeCell ref="RMW8:RMX8"/>
    <mergeCell ref="RRO8:RRP8"/>
    <mergeCell ref="RRQ8:RRR8"/>
    <mergeCell ref="RRS8:RRT8"/>
    <mergeCell ref="RRU8:RRV8"/>
    <mergeCell ref="RRW8:RRX8"/>
    <mergeCell ref="RRY8:RRZ8"/>
    <mergeCell ref="RRC8:RRD8"/>
    <mergeCell ref="RRE8:RRF8"/>
    <mergeCell ref="RRG8:RRH8"/>
    <mergeCell ref="RRI8:RRJ8"/>
    <mergeCell ref="RRK8:RRL8"/>
    <mergeCell ref="RRM8:RRN8"/>
    <mergeCell ref="RQQ8:RQR8"/>
    <mergeCell ref="RQS8:RQT8"/>
    <mergeCell ref="RQU8:RQV8"/>
    <mergeCell ref="RQW8:RQX8"/>
    <mergeCell ref="RQY8:RQZ8"/>
    <mergeCell ref="RRA8:RRB8"/>
    <mergeCell ref="RQE8:RQF8"/>
    <mergeCell ref="RQG8:RQH8"/>
    <mergeCell ref="RQI8:RQJ8"/>
    <mergeCell ref="RQK8:RQL8"/>
    <mergeCell ref="RQM8:RQN8"/>
    <mergeCell ref="RQO8:RQP8"/>
    <mergeCell ref="RPS8:RPT8"/>
    <mergeCell ref="RPU8:RPV8"/>
    <mergeCell ref="RPW8:RPX8"/>
    <mergeCell ref="RPY8:RPZ8"/>
    <mergeCell ref="RQA8:RQB8"/>
    <mergeCell ref="RQC8:RQD8"/>
    <mergeCell ref="RPG8:RPH8"/>
    <mergeCell ref="RPI8:RPJ8"/>
    <mergeCell ref="RPK8:RPL8"/>
    <mergeCell ref="RPM8:RPN8"/>
    <mergeCell ref="RPO8:RPP8"/>
    <mergeCell ref="RPQ8:RPR8"/>
    <mergeCell ref="RUI8:RUJ8"/>
    <mergeCell ref="RUK8:RUL8"/>
    <mergeCell ref="RUM8:RUN8"/>
    <mergeCell ref="RUO8:RUP8"/>
    <mergeCell ref="RUQ8:RUR8"/>
    <mergeCell ref="RUS8:RUT8"/>
    <mergeCell ref="RTW8:RTX8"/>
    <mergeCell ref="RTY8:RTZ8"/>
    <mergeCell ref="RUA8:RUB8"/>
    <mergeCell ref="RUC8:RUD8"/>
    <mergeCell ref="RUE8:RUF8"/>
    <mergeCell ref="RUG8:RUH8"/>
    <mergeCell ref="RTK8:RTL8"/>
    <mergeCell ref="RTM8:RTN8"/>
    <mergeCell ref="RTO8:RTP8"/>
    <mergeCell ref="RTQ8:RTR8"/>
    <mergeCell ref="RTS8:RTT8"/>
    <mergeCell ref="RTU8:RTV8"/>
    <mergeCell ref="RSY8:RSZ8"/>
    <mergeCell ref="RTA8:RTB8"/>
    <mergeCell ref="RTC8:RTD8"/>
    <mergeCell ref="RTE8:RTF8"/>
    <mergeCell ref="RTG8:RTH8"/>
    <mergeCell ref="RTI8:RTJ8"/>
    <mergeCell ref="RSM8:RSN8"/>
    <mergeCell ref="RSO8:RSP8"/>
    <mergeCell ref="RSQ8:RSR8"/>
    <mergeCell ref="RSS8:RST8"/>
    <mergeCell ref="RSU8:RSV8"/>
    <mergeCell ref="RSW8:RSX8"/>
    <mergeCell ref="RSA8:RSB8"/>
    <mergeCell ref="RSC8:RSD8"/>
    <mergeCell ref="RSE8:RSF8"/>
    <mergeCell ref="RSG8:RSH8"/>
    <mergeCell ref="RSI8:RSJ8"/>
    <mergeCell ref="RSK8:RSL8"/>
    <mergeCell ref="RXC8:RXD8"/>
    <mergeCell ref="RXE8:RXF8"/>
    <mergeCell ref="RXG8:RXH8"/>
    <mergeCell ref="RXI8:RXJ8"/>
    <mergeCell ref="RXK8:RXL8"/>
    <mergeCell ref="RXM8:RXN8"/>
    <mergeCell ref="RWQ8:RWR8"/>
    <mergeCell ref="RWS8:RWT8"/>
    <mergeCell ref="RWU8:RWV8"/>
    <mergeCell ref="RWW8:RWX8"/>
    <mergeCell ref="RWY8:RWZ8"/>
    <mergeCell ref="RXA8:RXB8"/>
    <mergeCell ref="RWE8:RWF8"/>
    <mergeCell ref="RWG8:RWH8"/>
    <mergeCell ref="RWI8:RWJ8"/>
    <mergeCell ref="RWK8:RWL8"/>
    <mergeCell ref="RWM8:RWN8"/>
    <mergeCell ref="RWO8:RWP8"/>
    <mergeCell ref="RVS8:RVT8"/>
    <mergeCell ref="RVU8:RVV8"/>
    <mergeCell ref="RVW8:RVX8"/>
    <mergeCell ref="RVY8:RVZ8"/>
    <mergeCell ref="RWA8:RWB8"/>
    <mergeCell ref="RWC8:RWD8"/>
    <mergeCell ref="RVG8:RVH8"/>
    <mergeCell ref="RVI8:RVJ8"/>
    <mergeCell ref="RVK8:RVL8"/>
    <mergeCell ref="RVM8:RVN8"/>
    <mergeCell ref="RVO8:RVP8"/>
    <mergeCell ref="RVQ8:RVR8"/>
    <mergeCell ref="RUU8:RUV8"/>
    <mergeCell ref="RUW8:RUX8"/>
    <mergeCell ref="RUY8:RUZ8"/>
    <mergeCell ref="RVA8:RVB8"/>
    <mergeCell ref="RVC8:RVD8"/>
    <mergeCell ref="RVE8:RVF8"/>
    <mergeCell ref="RZW8:RZX8"/>
    <mergeCell ref="RZY8:RZZ8"/>
    <mergeCell ref="SAA8:SAB8"/>
    <mergeCell ref="SAC8:SAD8"/>
    <mergeCell ref="SAE8:SAF8"/>
    <mergeCell ref="SAG8:SAH8"/>
    <mergeCell ref="RZK8:RZL8"/>
    <mergeCell ref="RZM8:RZN8"/>
    <mergeCell ref="RZO8:RZP8"/>
    <mergeCell ref="RZQ8:RZR8"/>
    <mergeCell ref="RZS8:RZT8"/>
    <mergeCell ref="RZU8:RZV8"/>
    <mergeCell ref="RYY8:RYZ8"/>
    <mergeCell ref="RZA8:RZB8"/>
    <mergeCell ref="RZC8:RZD8"/>
    <mergeCell ref="RZE8:RZF8"/>
    <mergeCell ref="RZG8:RZH8"/>
    <mergeCell ref="RZI8:RZJ8"/>
    <mergeCell ref="RYM8:RYN8"/>
    <mergeCell ref="RYO8:RYP8"/>
    <mergeCell ref="RYQ8:RYR8"/>
    <mergeCell ref="RYS8:RYT8"/>
    <mergeCell ref="RYU8:RYV8"/>
    <mergeCell ref="RYW8:RYX8"/>
    <mergeCell ref="RYA8:RYB8"/>
    <mergeCell ref="RYC8:RYD8"/>
    <mergeCell ref="RYE8:RYF8"/>
    <mergeCell ref="RYG8:RYH8"/>
    <mergeCell ref="RYI8:RYJ8"/>
    <mergeCell ref="RYK8:RYL8"/>
    <mergeCell ref="RXO8:RXP8"/>
    <mergeCell ref="RXQ8:RXR8"/>
    <mergeCell ref="RXS8:RXT8"/>
    <mergeCell ref="RXU8:RXV8"/>
    <mergeCell ref="RXW8:RXX8"/>
    <mergeCell ref="RXY8:RXZ8"/>
    <mergeCell ref="SCQ8:SCR8"/>
    <mergeCell ref="SCS8:SCT8"/>
    <mergeCell ref="SCU8:SCV8"/>
    <mergeCell ref="SCW8:SCX8"/>
    <mergeCell ref="SCY8:SCZ8"/>
    <mergeCell ref="SDA8:SDB8"/>
    <mergeCell ref="SCE8:SCF8"/>
    <mergeCell ref="SCG8:SCH8"/>
    <mergeCell ref="SCI8:SCJ8"/>
    <mergeCell ref="SCK8:SCL8"/>
    <mergeCell ref="SCM8:SCN8"/>
    <mergeCell ref="SCO8:SCP8"/>
    <mergeCell ref="SBS8:SBT8"/>
    <mergeCell ref="SBU8:SBV8"/>
    <mergeCell ref="SBW8:SBX8"/>
    <mergeCell ref="SBY8:SBZ8"/>
    <mergeCell ref="SCA8:SCB8"/>
    <mergeCell ref="SCC8:SCD8"/>
    <mergeCell ref="SBG8:SBH8"/>
    <mergeCell ref="SBI8:SBJ8"/>
    <mergeCell ref="SBK8:SBL8"/>
    <mergeCell ref="SBM8:SBN8"/>
    <mergeCell ref="SBO8:SBP8"/>
    <mergeCell ref="SBQ8:SBR8"/>
    <mergeCell ref="SAU8:SAV8"/>
    <mergeCell ref="SAW8:SAX8"/>
    <mergeCell ref="SAY8:SAZ8"/>
    <mergeCell ref="SBA8:SBB8"/>
    <mergeCell ref="SBC8:SBD8"/>
    <mergeCell ref="SBE8:SBF8"/>
    <mergeCell ref="SAI8:SAJ8"/>
    <mergeCell ref="SAK8:SAL8"/>
    <mergeCell ref="SAM8:SAN8"/>
    <mergeCell ref="SAO8:SAP8"/>
    <mergeCell ref="SAQ8:SAR8"/>
    <mergeCell ref="SAS8:SAT8"/>
    <mergeCell ref="SFK8:SFL8"/>
    <mergeCell ref="SFM8:SFN8"/>
    <mergeCell ref="SFO8:SFP8"/>
    <mergeCell ref="SFQ8:SFR8"/>
    <mergeCell ref="SFS8:SFT8"/>
    <mergeCell ref="SFU8:SFV8"/>
    <mergeCell ref="SEY8:SEZ8"/>
    <mergeCell ref="SFA8:SFB8"/>
    <mergeCell ref="SFC8:SFD8"/>
    <mergeCell ref="SFE8:SFF8"/>
    <mergeCell ref="SFG8:SFH8"/>
    <mergeCell ref="SFI8:SFJ8"/>
    <mergeCell ref="SEM8:SEN8"/>
    <mergeCell ref="SEO8:SEP8"/>
    <mergeCell ref="SEQ8:SER8"/>
    <mergeCell ref="SES8:SET8"/>
    <mergeCell ref="SEU8:SEV8"/>
    <mergeCell ref="SEW8:SEX8"/>
    <mergeCell ref="SEA8:SEB8"/>
    <mergeCell ref="SEC8:SED8"/>
    <mergeCell ref="SEE8:SEF8"/>
    <mergeCell ref="SEG8:SEH8"/>
    <mergeCell ref="SEI8:SEJ8"/>
    <mergeCell ref="SEK8:SEL8"/>
    <mergeCell ref="SDO8:SDP8"/>
    <mergeCell ref="SDQ8:SDR8"/>
    <mergeCell ref="SDS8:SDT8"/>
    <mergeCell ref="SDU8:SDV8"/>
    <mergeCell ref="SDW8:SDX8"/>
    <mergeCell ref="SDY8:SDZ8"/>
    <mergeCell ref="SDC8:SDD8"/>
    <mergeCell ref="SDE8:SDF8"/>
    <mergeCell ref="SDG8:SDH8"/>
    <mergeCell ref="SDI8:SDJ8"/>
    <mergeCell ref="SDK8:SDL8"/>
    <mergeCell ref="SDM8:SDN8"/>
    <mergeCell ref="SIE8:SIF8"/>
    <mergeCell ref="SIG8:SIH8"/>
    <mergeCell ref="SII8:SIJ8"/>
    <mergeCell ref="SIK8:SIL8"/>
    <mergeCell ref="SIM8:SIN8"/>
    <mergeCell ref="SIO8:SIP8"/>
    <mergeCell ref="SHS8:SHT8"/>
    <mergeCell ref="SHU8:SHV8"/>
    <mergeCell ref="SHW8:SHX8"/>
    <mergeCell ref="SHY8:SHZ8"/>
    <mergeCell ref="SIA8:SIB8"/>
    <mergeCell ref="SIC8:SID8"/>
    <mergeCell ref="SHG8:SHH8"/>
    <mergeCell ref="SHI8:SHJ8"/>
    <mergeCell ref="SHK8:SHL8"/>
    <mergeCell ref="SHM8:SHN8"/>
    <mergeCell ref="SHO8:SHP8"/>
    <mergeCell ref="SHQ8:SHR8"/>
    <mergeCell ref="SGU8:SGV8"/>
    <mergeCell ref="SGW8:SGX8"/>
    <mergeCell ref="SGY8:SGZ8"/>
    <mergeCell ref="SHA8:SHB8"/>
    <mergeCell ref="SHC8:SHD8"/>
    <mergeCell ref="SHE8:SHF8"/>
    <mergeCell ref="SGI8:SGJ8"/>
    <mergeCell ref="SGK8:SGL8"/>
    <mergeCell ref="SGM8:SGN8"/>
    <mergeCell ref="SGO8:SGP8"/>
    <mergeCell ref="SGQ8:SGR8"/>
    <mergeCell ref="SGS8:SGT8"/>
    <mergeCell ref="SFW8:SFX8"/>
    <mergeCell ref="SFY8:SFZ8"/>
    <mergeCell ref="SGA8:SGB8"/>
    <mergeCell ref="SGC8:SGD8"/>
    <mergeCell ref="SGE8:SGF8"/>
    <mergeCell ref="SGG8:SGH8"/>
    <mergeCell ref="SKY8:SKZ8"/>
    <mergeCell ref="SLA8:SLB8"/>
    <mergeCell ref="SLC8:SLD8"/>
    <mergeCell ref="SLE8:SLF8"/>
    <mergeCell ref="SLG8:SLH8"/>
    <mergeCell ref="SLI8:SLJ8"/>
    <mergeCell ref="SKM8:SKN8"/>
    <mergeCell ref="SKO8:SKP8"/>
    <mergeCell ref="SKQ8:SKR8"/>
    <mergeCell ref="SKS8:SKT8"/>
    <mergeCell ref="SKU8:SKV8"/>
    <mergeCell ref="SKW8:SKX8"/>
    <mergeCell ref="SKA8:SKB8"/>
    <mergeCell ref="SKC8:SKD8"/>
    <mergeCell ref="SKE8:SKF8"/>
    <mergeCell ref="SKG8:SKH8"/>
    <mergeCell ref="SKI8:SKJ8"/>
    <mergeCell ref="SKK8:SKL8"/>
    <mergeCell ref="SJO8:SJP8"/>
    <mergeCell ref="SJQ8:SJR8"/>
    <mergeCell ref="SJS8:SJT8"/>
    <mergeCell ref="SJU8:SJV8"/>
    <mergeCell ref="SJW8:SJX8"/>
    <mergeCell ref="SJY8:SJZ8"/>
    <mergeCell ref="SJC8:SJD8"/>
    <mergeCell ref="SJE8:SJF8"/>
    <mergeCell ref="SJG8:SJH8"/>
    <mergeCell ref="SJI8:SJJ8"/>
    <mergeCell ref="SJK8:SJL8"/>
    <mergeCell ref="SJM8:SJN8"/>
    <mergeCell ref="SIQ8:SIR8"/>
    <mergeCell ref="SIS8:SIT8"/>
    <mergeCell ref="SIU8:SIV8"/>
    <mergeCell ref="SIW8:SIX8"/>
    <mergeCell ref="SIY8:SIZ8"/>
    <mergeCell ref="SJA8:SJB8"/>
    <mergeCell ref="SNS8:SNT8"/>
    <mergeCell ref="SNU8:SNV8"/>
    <mergeCell ref="SNW8:SNX8"/>
    <mergeCell ref="SNY8:SNZ8"/>
    <mergeCell ref="SOA8:SOB8"/>
    <mergeCell ref="SOC8:SOD8"/>
    <mergeCell ref="SNG8:SNH8"/>
    <mergeCell ref="SNI8:SNJ8"/>
    <mergeCell ref="SNK8:SNL8"/>
    <mergeCell ref="SNM8:SNN8"/>
    <mergeCell ref="SNO8:SNP8"/>
    <mergeCell ref="SNQ8:SNR8"/>
    <mergeCell ref="SMU8:SMV8"/>
    <mergeCell ref="SMW8:SMX8"/>
    <mergeCell ref="SMY8:SMZ8"/>
    <mergeCell ref="SNA8:SNB8"/>
    <mergeCell ref="SNC8:SND8"/>
    <mergeCell ref="SNE8:SNF8"/>
    <mergeCell ref="SMI8:SMJ8"/>
    <mergeCell ref="SMK8:SML8"/>
    <mergeCell ref="SMM8:SMN8"/>
    <mergeCell ref="SMO8:SMP8"/>
    <mergeCell ref="SMQ8:SMR8"/>
    <mergeCell ref="SMS8:SMT8"/>
    <mergeCell ref="SLW8:SLX8"/>
    <mergeCell ref="SLY8:SLZ8"/>
    <mergeCell ref="SMA8:SMB8"/>
    <mergeCell ref="SMC8:SMD8"/>
    <mergeCell ref="SME8:SMF8"/>
    <mergeCell ref="SMG8:SMH8"/>
    <mergeCell ref="SLK8:SLL8"/>
    <mergeCell ref="SLM8:SLN8"/>
    <mergeCell ref="SLO8:SLP8"/>
    <mergeCell ref="SLQ8:SLR8"/>
    <mergeCell ref="SLS8:SLT8"/>
    <mergeCell ref="SLU8:SLV8"/>
    <mergeCell ref="SQM8:SQN8"/>
    <mergeCell ref="SQO8:SQP8"/>
    <mergeCell ref="SQQ8:SQR8"/>
    <mergeCell ref="SQS8:SQT8"/>
    <mergeCell ref="SQU8:SQV8"/>
    <mergeCell ref="SQW8:SQX8"/>
    <mergeCell ref="SQA8:SQB8"/>
    <mergeCell ref="SQC8:SQD8"/>
    <mergeCell ref="SQE8:SQF8"/>
    <mergeCell ref="SQG8:SQH8"/>
    <mergeCell ref="SQI8:SQJ8"/>
    <mergeCell ref="SQK8:SQL8"/>
    <mergeCell ref="SPO8:SPP8"/>
    <mergeCell ref="SPQ8:SPR8"/>
    <mergeCell ref="SPS8:SPT8"/>
    <mergeCell ref="SPU8:SPV8"/>
    <mergeCell ref="SPW8:SPX8"/>
    <mergeCell ref="SPY8:SPZ8"/>
    <mergeCell ref="SPC8:SPD8"/>
    <mergeCell ref="SPE8:SPF8"/>
    <mergeCell ref="SPG8:SPH8"/>
    <mergeCell ref="SPI8:SPJ8"/>
    <mergeCell ref="SPK8:SPL8"/>
    <mergeCell ref="SPM8:SPN8"/>
    <mergeCell ref="SOQ8:SOR8"/>
    <mergeCell ref="SOS8:SOT8"/>
    <mergeCell ref="SOU8:SOV8"/>
    <mergeCell ref="SOW8:SOX8"/>
    <mergeCell ref="SOY8:SOZ8"/>
    <mergeCell ref="SPA8:SPB8"/>
    <mergeCell ref="SOE8:SOF8"/>
    <mergeCell ref="SOG8:SOH8"/>
    <mergeCell ref="SOI8:SOJ8"/>
    <mergeCell ref="SOK8:SOL8"/>
    <mergeCell ref="SOM8:SON8"/>
    <mergeCell ref="SOO8:SOP8"/>
    <mergeCell ref="STG8:STH8"/>
    <mergeCell ref="STI8:STJ8"/>
    <mergeCell ref="STK8:STL8"/>
    <mergeCell ref="STM8:STN8"/>
    <mergeCell ref="STO8:STP8"/>
    <mergeCell ref="STQ8:STR8"/>
    <mergeCell ref="SSU8:SSV8"/>
    <mergeCell ref="SSW8:SSX8"/>
    <mergeCell ref="SSY8:SSZ8"/>
    <mergeCell ref="STA8:STB8"/>
    <mergeCell ref="STC8:STD8"/>
    <mergeCell ref="STE8:STF8"/>
    <mergeCell ref="SSI8:SSJ8"/>
    <mergeCell ref="SSK8:SSL8"/>
    <mergeCell ref="SSM8:SSN8"/>
    <mergeCell ref="SSO8:SSP8"/>
    <mergeCell ref="SSQ8:SSR8"/>
    <mergeCell ref="SSS8:SST8"/>
    <mergeCell ref="SRW8:SRX8"/>
    <mergeCell ref="SRY8:SRZ8"/>
    <mergeCell ref="SSA8:SSB8"/>
    <mergeCell ref="SSC8:SSD8"/>
    <mergeCell ref="SSE8:SSF8"/>
    <mergeCell ref="SSG8:SSH8"/>
    <mergeCell ref="SRK8:SRL8"/>
    <mergeCell ref="SRM8:SRN8"/>
    <mergeCell ref="SRO8:SRP8"/>
    <mergeCell ref="SRQ8:SRR8"/>
    <mergeCell ref="SRS8:SRT8"/>
    <mergeCell ref="SRU8:SRV8"/>
    <mergeCell ref="SQY8:SQZ8"/>
    <mergeCell ref="SRA8:SRB8"/>
    <mergeCell ref="SRC8:SRD8"/>
    <mergeCell ref="SRE8:SRF8"/>
    <mergeCell ref="SRG8:SRH8"/>
    <mergeCell ref="SRI8:SRJ8"/>
    <mergeCell ref="SWA8:SWB8"/>
    <mergeCell ref="SWC8:SWD8"/>
    <mergeCell ref="SWE8:SWF8"/>
    <mergeCell ref="SWG8:SWH8"/>
    <mergeCell ref="SWI8:SWJ8"/>
    <mergeCell ref="SWK8:SWL8"/>
    <mergeCell ref="SVO8:SVP8"/>
    <mergeCell ref="SVQ8:SVR8"/>
    <mergeCell ref="SVS8:SVT8"/>
    <mergeCell ref="SVU8:SVV8"/>
    <mergeCell ref="SVW8:SVX8"/>
    <mergeCell ref="SVY8:SVZ8"/>
    <mergeCell ref="SVC8:SVD8"/>
    <mergeCell ref="SVE8:SVF8"/>
    <mergeCell ref="SVG8:SVH8"/>
    <mergeCell ref="SVI8:SVJ8"/>
    <mergeCell ref="SVK8:SVL8"/>
    <mergeCell ref="SVM8:SVN8"/>
    <mergeCell ref="SUQ8:SUR8"/>
    <mergeCell ref="SUS8:SUT8"/>
    <mergeCell ref="SUU8:SUV8"/>
    <mergeCell ref="SUW8:SUX8"/>
    <mergeCell ref="SUY8:SUZ8"/>
    <mergeCell ref="SVA8:SVB8"/>
    <mergeCell ref="SUE8:SUF8"/>
    <mergeCell ref="SUG8:SUH8"/>
    <mergeCell ref="SUI8:SUJ8"/>
    <mergeCell ref="SUK8:SUL8"/>
    <mergeCell ref="SUM8:SUN8"/>
    <mergeCell ref="SUO8:SUP8"/>
    <mergeCell ref="STS8:STT8"/>
    <mergeCell ref="STU8:STV8"/>
    <mergeCell ref="STW8:STX8"/>
    <mergeCell ref="STY8:STZ8"/>
    <mergeCell ref="SUA8:SUB8"/>
    <mergeCell ref="SUC8:SUD8"/>
    <mergeCell ref="SYU8:SYV8"/>
    <mergeCell ref="SYW8:SYX8"/>
    <mergeCell ref="SYY8:SYZ8"/>
    <mergeCell ref="SZA8:SZB8"/>
    <mergeCell ref="SZC8:SZD8"/>
    <mergeCell ref="SZE8:SZF8"/>
    <mergeCell ref="SYI8:SYJ8"/>
    <mergeCell ref="SYK8:SYL8"/>
    <mergeCell ref="SYM8:SYN8"/>
    <mergeCell ref="SYO8:SYP8"/>
    <mergeCell ref="SYQ8:SYR8"/>
    <mergeCell ref="SYS8:SYT8"/>
    <mergeCell ref="SXW8:SXX8"/>
    <mergeCell ref="SXY8:SXZ8"/>
    <mergeCell ref="SYA8:SYB8"/>
    <mergeCell ref="SYC8:SYD8"/>
    <mergeCell ref="SYE8:SYF8"/>
    <mergeCell ref="SYG8:SYH8"/>
    <mergeCell ref="SXK8:SXL8"/>
    <mergeCell ref="SXM8:SXN8"/>
    <mergeCell ref="SXO8:SXP8"/>
    <mergeCell ref="SXQ8:SXR8"/>
    <mergeCell ref="SXS8:SXT8"/>
    <mergeCell ref="SXU8:SXV8"/>
    <mergeCell ref="SWY8:SWZ8"/>
    <mergeCell ref="SXA8:SXB8"/>
    <mergeCell ref="SXC8:SXD8"/>
    <mergeCell ref="SXE8:SXF8"/>
    <mergeCell ref="SXG8:SXH8"/>
    <mergeCell ref="SXI8:SXJ8"/>
    <mergeCell ref="SWM8:SWN8"/>
    <mergeCell ref="SWO8:SWP8"/>
    <mergeCell ref="SWQ8:SWR8"/>
    <mergeCell ref="SWS8:SWT8"/>
    <mergeCell ref="SWU8:SWV8"/>
    <mergeCell ref="SWW8:SWX8"/>
    <mergeCell ref="TBO8:TBP8"/>
    <mergeCell ref="TBQ8:TBR8"/>
    <mergeCell ref="TBS8:TBT8"/>
    <mergeCell ref="TBU8:TBV8"/>
    <mergeCell ref="TBW8:TBX8"/>
    <mergeCell ref="TBY8:TBZ8"/>
    <mergeCell ref="TBC8:TBD8"/>
    <mergeCell ref="TBE8:TBF8"/>
    <mergeCell ref="TBG8:TBH8"/>
    <mergeCell ref="TBI8:TBJ8"/>
    <mergeCell ref="TBK8:TBL8"/>
    <mergeCell ref="TBM8:TBN8"/>
    <mergeCell ref="TAQ8:TAR8"/>
    <mergeCell ref="TAS8:TAT8"/>
    <mergeCell ref="TAU8:TAV8"/>
    <mergeCell ref="TAW8:TAX8"/>
    <mergeCell ref="TAY8:TAZ8"/>
    <mergeCell ref="TBA8:TBB8"/>
    <mergeCell ref="TAE8:TAF8"/>
    <mergeCell ref="TAG8:TAH8"/>
    <mergeCell ref="TAI8:TAJ8"/>
    <mergeCell ref="TAK8:TAL8"/>
    <mergeCell ref="TAM8:TAN8"/>
    <mergeCell ref="TAO8:TAP8"/>
    <mergeCell ref="SZS8:SZT8"/>
    <mergeCell ref="SZU8:SZV8"/>
    <mergeCell ref="SZW8:SZX8"/>
    <mergeCell ref="SZY8:SZZ8"/>
    <mergeCell ref="TAA8:TAB8"/>
    <mergeCell ref="TAC8:TAD8"/>
    <mergeCell ref="SZG8:SZH8"/>
    <mergeCell ref="SZI8:SZJ8"/>
    <mergeCell ref="SZK8:SZL8"/>
    <mergeCell ref="SZM8:SZN8"/>
    <mergeCell ref="SZO8:SZP8"/>
    <mergeCell ref="SZQ8:SZR8"/>
    <mergeCell ref="TEI8:TEJ8"/>
    <mergeCell ref="TEK8:TEL8"/>
    <mergeCell ref="TEM8:TEN8"/>
    <mergeCell ref="TEO8:TEP8"/>
    <mergeCell ref="TEQ8:TER8"/>
    <mergeCell ref="TES8:TET8"/>
    <mergeCell ref="TDW8:TDX8"/>
    <mergeCell ref="TDY8:TDZ8"/>
    <mergeCell ref="TEA8:TEB8"/>
    <mergeCell ref="TEC8:TED8"/>
    <mergeCell ref="TEE8:TEF8"/>
    <mergeCell ref="TEG8:TEH8"/>
    <mergeCell ref="TDK8:TDL8"/>
    <mergeCell ref="TDM8:TDN8"/>
    <mergeCell ref="TDO8:TDP8"/>
    <mergeCell ref="TDQ8:TDR8"/>
    <mergeCell ref="TDS8:TDT8"/>
    <mergeCell ref="TDU8:TDV8"/>
    <mergeCell ref="TCY8:TCZ8"/>
    <mergeCell ref="TDA8:TDB8"/>
    <mergeCell ref="TDC8:TDD8"/>
    <mergeCell ref="TDE8:TDF8"/>
    <mergeCell ref="TDG8:TDH8"/>
    <mergeCell ref="TDI8:TDJ8"/>
    <mergeCell ref="TCM8:TCN8"/>
    <mergeCell ref="TCO8:TCP8"/>
    <mergeCell ref="TCQ8:TCR8"/>
    <mergeCell ref="TCS8:TCT8"/>
    <mergeCell ref="TCU8:TCV8"/>
    <mergeCell ref="TCW8:TCX8"/>
    <mergeCell ref="TCA8:TCB8"/>
    <mergeCell ref="TCC8:TCD8"/>
    <mergeCell ref="TCE8:TCF8"/>
    <mergeCell ref="TCG8:TCH8"/>
    <mergeCell ref="TCI8:TCJ8"/>
    <mergeCell ref="TCK8:TCL8"/>
    <mergeCell ref="THC8:THD8"/>
    <mergeCell ref="THE8:THF8"/>
    <mergeCell ref="THG8:THH8"/>
    <mergeCell ref="THI8:THJ8"/>
    <mergeCell ref="THK8:THL8"/>
    <mergeCell ref="THM8:THN8"/>
    <mergeCell ref="TGQ8:TGR8"/>
    <mergeCell ref="TGS8:TGT8"/>
    <mergeCell ref="TGU8:TGV8"/>
    <mergeCell ref="TGW8:TGX8"/>
    <mergeCell ref="TGY8:TGZ8"/>
    <mergeCell ref="THA8:THB8"/>
    <mergeCell ref="TGE8:TGF8"/>
    <mergeCell ref="TGG8:TGH8"/>
    <mergeCell ref="TGI8:TGJ8"/>
    <mergeCell ref="TGK8:TGL8"/>
    <mergeCell ref="TGM8:TGN8"/>
    <mergeCell ref="TGO8:TGP8"/>
    <mergeCell ref="TFS8:TFT8"/>
    <mergeCell ref="TFU8:TFV8"/>
    <mergeCell ref="TFW8:TFX8"/>
    <mergeCell ref="TFY8:TFZ8"/>
    <mergeCell ref="TGA8:TGB8"/>
    <mergeCell ref="TGC8:TGD8"/>
    <mergeCell ref="TFG8:TFH8"/>
    <mergeCell ref="TFI8:TFJ8"/>
    <mergeCell ref="TFK8:TFL8"/>
    <mergeCell ref="TFM8:TFN8"/>
    <mergeCell ref="TFO8:TFP8"/>
    <mergeCell ref="TFQ8:TFR8"/>
    <mergeCell ref="TEU8:TEV8"/>
    <mergeCell ref="TEW8:TEX8"/>
    <mergeCell ref="TEY8:TEZ8"/>
    <mergeCell ref="TFA8:TFB8"/>
    <mergeCell ref="TFC8:TFD8"/>
    <mergeCell ref="TFE8:TFF8"/>
    <mergeCell ref="TJW8:TJX8"/>
    <mergeCell ref="TJY8:TJZ8"/>
    <mergeCell ref="TKA8:TKB8"/>
    <mergeCell ref="TKC8:TKD8"/>
    <mergeCell ref="TKE8:TKF8"/>
    <mergeCell ref="TKG8:TKH8"/>
    <mergeCell ref="TJK8:TJL8"/>
    <mergeCell ref="TJM8:TJN8"/>
    <mergeCell ref="TJO8:TJP8"/>
    <mergeCell ref="TJQ8:TJR8"/>
    <mergeCell ref="TJS8:TJT8"/>
    <mergeCell ref="TJU8:TJV8"/>
    <mergeCell ref="TIY8:TIZ8"/>
    <mergeCell ref="TJA8:TJB8"/>
    <mergeCell ref="TJC8:TJD8"/>
    <mergeCell ref="TJE8:TJF8"/>
    <mergeCell ref="TJG8:TJH8"/>
    <mergeCell ref="TJI8:TJJ8"/>
    <mergeCell ref="TIM8:TIN8"/>
    <mergeCell ref="TIO8:TIP8"/>
    <mergeCell ref="TIQ8:TIR8"/>
    <mergeCell ref="TIS8:TIT8"/>
    <mergeCell ref="TIU8:TIV8"/>
    <mergeCell ref="TIW8:TIX8"/>
    <mergeCell ref="TIA8:TIB8"/>
    <mergeCell ref="TIC8:TID8"/>
    <mergeCell ref="TIE8:TIF8"/>
    <mergeCell ref="TIG8:TIH8"/>
    <mergeCell ref="TII8:TIJ8"/>
    <mergeCell ref="TIK8:TIL8"/>
    <mergeCell ref="THO8:THP8"/>
    <mergeCell ref="THQ8:THR8"/>
    <mergeCell ref="THS8:THT8"/>
    <mergeCell ref="THU8:THV8"/>
    <mergeCell ref="THW8:THX8"/>
    <mergeCell ref="THY8:THZ8"/>
    <mergeCell ref="TMQ8:TMR8"/>
    <mergeCell ref="TMS8:TMT8"/>
    <mergeCell ref="TMU8:TMV8"/>
    <mergeCell ref="TMW8:TMX8"/>
    <mergeCell ref="TMY8:TMZ8"/>
    <mergeCell ref="TNA8:TNB8"/>
    <mergeCell ref="TME8:TMF8"/>
    <mergeCell ref="TMG8:TMH8"/>
    <mergeCell ref="TMI8:TMJ8"/>
    <mergeCell ref="TMK8:TML8"/>
    <mergeCell ref="TMM8:TMN8"/>
    <mergeCell ref="TMO8:TMP8"/>
    <mergeCell ref="TLS8:TLT8"/>
    <mergeCell ref="TLU8:TLV8"/>
    <mergeCell ref="TLW8:TLX8"/>
    <mergeCell ref="TLY8:TLZ8"/>
    <mergeCell ref="TMA8:TMB8"/>
    <mergeCell ref="TMC8:TMD8"/>
    <mergeCell ref="TLG8:TLH8"/>
    <mergeCell ref="TLI8:TLJ8"/>
    <mergeCell ref="TLK8:TLL8"/>
    <mergeCell ref="TLM8:TLN8"/>
    <mergeCell ref="TLO8:TLP8"/>
    <mergeCell ref="TLQ8:TLR8"/>
    <mergeCell ref="TKU8:TKV8"/>
    <mergeCell ref="TKW8:TKX8"/>
    <mergeCell ref="TKY8:TKZ8"/>
    <mergeCell ref="TLA8:TLB8"/>
    <mergeCell ref="TLC8:TLD8"/>
    <mergeCell ref="TLE8:TLF8"/>
    <mergeCell ref="TKI8:TKJ8"/>
    <mergeCell ref="TKK8:TKL8"/>
    <mergeCell ref="TKM8:TKN8"/>
    <mergeCell ref="TKO8:TKP8"/>
    <mergeCell ref="TKQ8:TKR8"/>
    <mergeCell ref="TKS8:TKT8"/>
    <mergeCell ref="TPK8:TPL8"/>
    <mergeCell ref="TPM8:TPN8"/>
    <mergeCell ref="TPO8:TPP8"/>
    <mergeCell ref="TPQ8:TPR8"/>
    <mergeCell ref="TPS8:TPT8"/>
    <mergeCell ref="TPU8:TPV8"/>
    <mergeCell ref="TOY8:TOZ8"/>
    <mergeCell ref="TPA8:TPB8"/>
    <mergeCell ref="TPC8:TPD8"/>
    <mergeCell ref="TPE8:TPF8"/>
    <mergeCell ref="TPG8:TPH8"/>
    <mergeCell ref="TPI8:TPJ8"/>
    <mergeCell ref="TOM8:TON8"/>
    <mergeCell ref="TOO8:TOP8"/>
    <mergeCell ref="TOQ8:TOR8"/>
    <mergeCell ref="TOS8:TOT8"/>
    <mergeCell ref="TOU8:TOV8"/>
    <mergeCell ref="TOW8:TOX8"/>
    <mergeCell ref="TOA8:TOB8"/>
    <mergeCell ref="TOC8:TOD8"/>
    <mergeCell ref="TOE8:TOF8"/>
    <mergeCell ref="TOG8:TOH8"/>
    <mergeCell ref="TOI8:TOJ8"/>
    <mergeCell ref="TOK8:TOL8"/>
    <mergeCell ref="TNO8:TNP8"/>
    <mergeCell ref="TNQ8:TNR8"/>
    <mergeCell ref="TNS8:TNT8"/>
    <mergeCell ref="TNU8:TNV8"/>
    <mergeCell ref="TNW8:TNX8"/>
    <mergeCell ref="TNY8:TNZ8"/>
    <mergeCell ref="TNC8:TND8"/>
    <mergeCell ref="TNE8:TNF8"/>
    <mergeCell ref="TNG8:TNH8"/>
    <mergeCell ref="TNI8:TNJ8"/>
    <mergeCell ref="TNK8:TNL8"/>
    <mergeCell ref="TNM8:TNN8"/>
    <mergeCell ref="TSE8:TSF8"/>
    <mergeCell ref="TSG8:TSH8"/>
    <mergeCell ref="TSI8:TSJ8"/>
    <mergeCell ref="TSK8:TSL8"/>
    <mergeCell ref="TSM8:TSN8"/>
    <mergeCell ref="TSO8:TSP8"/>
    <mergeCell ref="TRS8:TRT8"/>
    <mergeCell ref="TRU8:TRV8"/>
    <mergeCell ref="TRW8:TRX8"/>
    <mergeCell ref="TRY8:TRZ8"/>
    <mergeCell ref="TSA8:TSB8"/>
    <mergeCell ref="TSC8:TSD8"/>
    <mergeCell ref="TRG8:TRH8"/>
    <mergeCell ref="TRI8:TRJ8"/>
    <mergeCell ref="TRK8:TRL8"/>
    <mergeCell ref="TRM8:TRN8"/>
    <mergeCell ref="TRO8:TRP8"/>
    <mergeCell ref="TRQ8:TRR8"/>
    <mergeCell ref="TQU8:TQV8"/>
    <mergeCell ref="TQW8:TQX8"/>
    <mergeCell ref="TQY8:TQZ8"/>
    <mergeCell ref="TRA8:TRB8"/>
    <mergeCell ref="TRC8:TRD8"/>
    <mergeCell ref="TRE8:TRF8"/>
    <mergeCell ref="TQI8:TQJ8"/>
    <mergeCell ref="TQK8:TQL8"/>
    <mergeCell ref="TQM8:TQN8"/>
    <mergeCell ref="TQO8:TQP8"/>
    <mergeCell ref="TQQ8:TQR8"/>
    <mergeCell ref="TQS8:TQT8"/>
    <mergeCell ref="TPW8:TPX8"/>
    <mergeCell ref="TPY8:TPZ8"/>
    <mergeCell ref="TQA8:TQB8"/>
    <mergeCell ref="TQC8:TQD8"/>
    <mergeCell ref="TQE8:TQF8"/>
    <mergeCell ref="TQG8:TQH8"/>
    <mergeCell ref="TUY8:TUZ8"/>
    <mergeCell ref="TVA8:TVB8"/>
    <mergeCell ref="TVC8:TVD8"/>
    <mergeCell ref="TVE8:TVF8"/>
    <mergeCell ref="TVG8:TVH8"/>
    <mergeCell ref="TVI8:TVJ8"/>
    <mergeCell ref="TUM8:TUN8"/>
    <mergeCell ref="TUO8:TUP8"/>
    <mergeCell ref="TUQ8:TUR8"/>
    <mergeCell ref="TUS8:TUT8"/>
    <mergeCell ref="TUU8:TUV8"/>
    <mergeCell ref="TUW8:TUX8"/>
    <mergeCell ref="TUA8:TUB8"/>
    <mergeCell ref="TUC8:TUD8"/>
    <mergeCell ref="TUE8:TUF8"/>
    <mergeCell ref="TUG8:TUH8"/>
    <mergeCell ref="TUI8:TUJ8"/>
    <mergeCell ref="TUK8:TUL8"/>
    <mergeCell ref="TTO8:TTP8"/>
    <mergeCell ref="TTQ8:TTR8"/>
    <mergeCell ref="TTS8:TTT8"/>
    <mergeCell ref="TTU8:TTV8"/>
    <mergeCell ref="TTW8:TTX8"/>
    <mergeCell ref="TTY8:TTZ8"/>
    <mergeCell ref="TTC8:TTD8"/>
    <mergeCell ref="TTE8:TTF8"/>
    <mergeCell ref="TTG8:TTH8"/>
    <mergeCell ref="TTI8:TTJ8"/>
    <mergeCell ref="TTK8:TTL8"/>
    <mergeCell ref="TTM8:TTN8"/>
    <mergeCell ref="TSQ8:TSR8"/>
    <mergeCell ref="TSS8:TST8"/>
    <mergeCell ref="TSU8:TSV8"/>
    <mergeCell ref="TSW8:TSX8"/>
    <mergeCell ref="TSY8:TSZ8"/>
    <mergeCell ref="TTA8:TTB8"/>
    <mergeCell ref="TXS8:TXT8"/>
    <mergeCell ref="TXU8:TXV8"/>
    <mergeCell ref="TXW8:TXX8"/>
    <mergeCell ref="TXY8:TXZ8"/>
    <mergeCell ref="TYA8:TYB8"/>
    <mergeCell ref="TYC8:TYD8"/>
    <mergeCell ref="TXG8:TXH8"/>
    <mergeCell ref="TXI8:TXJ8"/>
    <mergeCell ref="TXK8:TXL8"/>
    <mergeCell ref="TXM8:TXN8"/>
    <mergeCell ref="TXO8:TXP8"/>
    <mergeCell ref="TXQ8:TXR8"/>
    <mergeCell ref="TWU8:TWV8"/>
    <mergeCell ref="TWW8:TWX8"/>
    <mergeCell ref="TWY8:TWZ8"/>
    <mergeCell ref="TXA8:TXB8"/>
    <mergeCell ref="TXC8:TXD8"/>
    <mergeCell ref="TXE8:TXF8"/>
    <mergeCell ref="TWI8:TWJ8"/>
    <mergeCell ref="TWK8:TWL8"/>
    <mergeCell ref="TWM8:TWN8"/>
    <mergeCell ref="TWO8:TWP8"/>
    <mergeCell ref="TWQ8:TWR8"/>
    <mergeCell ref="TWS8:TWT8"/>
    <mergeCell ref="TVW8:TVX8"/>
    <mergeCell ref="TVY8:TVZ8"/>
    <mergeCell ref="TWA8:TWB8"/>
    <mergeCell ref="TWC8:TWD8"/>
    <mergeCell ref="TWE8:TWF8"/>
    <mergeCell ref="TWG8:TWH8"/>
    <mergeCell ref="TVK8:TVL8"/>
    <mergeCell ref="TVM8:TVN8"/>
    <mergeCell ref="TVO8:TVP8"/>
    <mergeCell ref="TVQ8:TVR8"/>
    <mergeCell ref="TVS8:TVT8"/>
    <mergeCell ref="TVU8:TVV8"/>
    <mergeCell ref="UAM8:UAN8"/>
    <mergeCell ref="UAO8:UAP8"/>
    <mergeCell ref="UAQ8:UAR8"/>
    <mergeCell ref="UAS8:UAT8"/>
    <mergeCell ref="UAU8:UAV8"/>
    <mergeCell ref="UAW8:UAX8"/>
    <mergeCell ref="UAA8:UAB8"/>
    <mergeCell ref="UAC8:UAD8"/>
    <mergeCell ref="UAE8:UAF8"/>
    <mergeCell ref="UAG8:UAH8"/>
    <mergeCell ref="UAI8:UAJ8"/>
    <mergeCell ref="UAK8:UAL8"/>
    <mergeCell ref="TZO8:TZP8"/>
    <mergeCell ref="TZQ8:TZR8"/>
    <mergeCell ref="TZS8:TZT8"/>
    <mergeCell ref="TZU8:TZV8"/>
    <mergeCell ref="TZW8:TZX8"/>
    <mergeCell ref="TZY8:TZZ8"/>
    <mergeCell ref="TZC8:TZD8"/>
    <mergeCell ref="TZE8:TZF8"/>
    <mergeCell ref="TZG8:TZH8"/>
    <mergeCell ref="TZI8:TZJ8"/>
    <mergeCell ref="TZK8:TZL8"/>
    <mergeCell ref="TZM8:TZN8"/>
    <mergeCell ref="TYQ8:TYR8"/>
    <mergeCell ref="TYS8:TYT8"/>
    <mergeCell ref="TYU8:TYV8"/>
    <mergeCell ref="TYW8:TYX8"/>
    <mergeCell ref="TYY8:TYZ8"/>
    <mergeCell ref="TZA8:TZB8"/>
    <mergeCell ref="TYE8:TYF8"/>
    <mergeCell ref="TYG8:TYH8"/>
    <mergeCell ref="TYI8:TYJ8"/>
    <mergeCell ref="TYK8:TYL8"/>
    <mergeCell ref="TYM8:TYN8"/>
    <mergeCell ref="TYO8:TYP8"/>
    <mergeCell ref="UDG8:UDH8"/>
    <mergeCell ref="UDI8:UDJ8"/>
    <mergeCell ref="UDK8:UDL8"/>
    <mergeCell ref="UDM8:UDN8"/>
    <mergeCell ref="UDO8:UDP8"/>
    <mergeCell ref="UDQ8:UDR8"/>
    <mergeCell ref="UCU8:UCV8"/>
    <mergeCell ref="UCW8:UCX8"/>
    <mergeCell ref="UCY8:UCZ8"/>
    <mergeCell ref="UDA8:UDB8"/>
    <mergeCell ref="UDC8:UDD8"/>
    <mergeCell ref="UDE8:UDF8"/>
    <mergeCell ref="UCI8:UCJ8"/>
    <mergeCell ref="UCK8:UCL8"/>
    <mergeCell ref="UCM8:UCN8"/>
    <mergeCell ref="UCO8:UCP8"/>
    <mergeCell ref="UCQ8:UCR8"/>
    <mergeCell ref="UCS8:UCT8"/>
    <mergeCell ref="UBW8:UBX8"/>
    <mergeCell ref="UBY8:UBZ8"/>
    <mergeCell ref="UCA8:UCB8"/>
    <mergeCell ref="UCC8:UCD8"/>
    <mergeCell ref="UCE8:UCF8"/>
    <mergeCell ref="UCG8:UCH8"/>
    <mergeCell ref="UBK8:UBL8"/>
    <mergeCell ref="UBM8:UBN8"/>
    <mergeCell ref="UBO8:UBP8"/>
    <mergeCell ref="UBQ8:UBR8"/>
    <mergeCell ref="UBS8:UBT8"/>
    <mergeCell ref="UBU8:UBV8"/>
    <mergeCell ref="UAY8:UAZ8"/>
    <mergeCell ref="UBA8:UBB8"/>
    <mergeCell ref="UBC8:UBD8"/>
    <mergeCell ref="UBE8:UBF8"/>
    <mergeCell ref="UBG8:UBH8"/>
    <mergeCell ref="UBI8:UBJ8"/>
    <mergeCell ref="UGA8:UGB8"/>
    <mergeCell ref="UGC8:UGD8"/>
    <mergeCell ref="UGE8:UGF8"/>
    <mergeCell ref="UGG8:UGH8"/>
    <mergeCell ref="UGI8:UGJ8"/>
    <mergeCell ref="UGK8:UGL8"/>
    <mergeCell ref="UFO8:UFP8"/>
    <mergeCell ref="UFQ8:UFR8"/>
    <mergeCell ref="UFS8:UFT8"/>
    <mergeCell ref="UFU8:UFV8"/>
    <mergeCell ref="UFW8:UFX8"/>
    <mergeCell ref="UFY8:UFZ8"/>
    <mergeCell ref="UFC8:UFD8"/>
    <mergeCell ref="UFE8:UFF8"/>
    <mergeCell ref="UFG8:UFH8"/>
    <mergeCell ref="UFI8:UFJ8"/>
    <mergeCell ref="UFK8:UFL8"/>
    <mergeCell ref="UFM8:UFN8"/>
    <mergeCell ref="UEQ8:UER8"/>
    <mergeCell ref="UES8:UET8"/>
    <mergeCell ref="UEU8:UEV8"/>
    <mergeCell ref="UEW8:UEX8"/>
    <mergeCell ref="UEY8:UEZ8"/>
    <mergeCell ref="UFA8:UFB8"/>
    <mergeCell ref="UEE8:UEF8"/>
    <mergeCell ref="UEG8:UEH8"/>
    <mergeCell ref="UEI8:UEJ8"/>
    <mergeCell ref="UEK8:UEL8"/>
    <mergeCell ref="UEM8:UEN8"/>
    <mergeCell ref="UEO8:UEP8"/>
    <mergeCell ref="UDS8:UDT8"/>
    <mergeCell ref="UDU8:UDV8"/>
    <mergeCell ref="UDW8:UDX8"/>
    <mergeCell ref="UDY8:UDZ8"/>
    <mergeCell ref="UEA8:UEB8"/>
    <mergeCell ref="UEC8:UED8"/>
    <mergeCell ref="UIU8:UIV8"/>
    <mergeCell ref="UIW8:UIX8"/>
    <mergeCell ref="UIY8:UIZ8"/>
    <mergeCell ref="UJA8:UJB8"/>
    <mergeCell ref="UJC8:UJD8"/>
    <mergeCell ref="UJE8:UJF8"/>
    <mergeCell ref="UII8:UIJ8"/>
    <mergeCell ref="UIK8:UIL8"/>
    <mergeCell ref="UIM8:UIN8"/>
    <mergeCell ref="UIO8:UIP8"/>
    <mergeCell ref="UIQ8:UIR8"/>
    <mergeCell ref="UIS8:UIT8"/>
    <mergeCell ref="UHW8:UHX8"/>
    <mergeCell ref="UHY8:UHZ8"/>
    <mergeCell ref="UIA8:UIB8"/>
    <mergeCell ref="UIC8:UID8"/>
    <mergeCell ref="UIE8:UIF8"/>
    <mergeCell ref="UIG8:UIH8"/>
    <mergeCell ref="UHK8:UHL8"/>
    <mergeCell ref="UHM8:UHN8"/>
    <mergeCell ref="UHO8:UHP8"/>
    <mergeCell ref="UHQ8:UHR8"/>
    <mergeCell ref="UHS8:UHT8"/>
    <mergeCell ref="UHU8:UHV8"/>
    <mergeCell ref="UGY8:UGZ8"/>
    <mergeCell ref="UHA8:UHB8"/>
    <mergeCell ref="UHC8:UHD8"/>
    <mergeCell ref="UHE8:UHF8"/>
    <mergeCell ref="UHG8:UHH8"/>
    <mergeCell ref="UHI8:UHJ8"/>
    <mergeCell ref="UGM8:UGN8"/>
    <mergeCell ref="UGO8:UGP8"/>
    <mergeCell ref="UGQ8:UGR8"/>
    <mergeCell ref="UGS8:UGT8"/>
    <mergeCell ref="UGU8:UGV8"/>
    <mergeCell ref="UGW8:UGX8"/>
    <mergeCell ref="ULO8:ULP8"/>
    <mergeCell ref="ULQ8:ULR8"/>
    <mergeCell ref="ULS8:ULT8"/>
    <mergeCell ref="ULU8:ULV8"/>
    <mergeCell ref="ULW8:ULX8"/>
    <mergeCell ref="ULY8:ULZ8"/>
    <mergeCell ref="ULC8:ULD8"/>
    <mergeCell ref="ULE8:ULF8"/>
    <mergeCell ref="ULG8:ULH8"/>
    <mergeCell ref="ULI8:ULJ8"/>
    <mergeCell ref="ULK8:ULL8"/>
    <mergeCell ref="ULM8:ULN8"/>
    <mergeCell ref="UKQ8:UKR8"/>
    <mergeCell ref="UKS8:UKT8"/>
    <mergeCell ref="UKU8:UKV8"/>
    <mergeCell ref="UKW8:UKX8"/>
    <mergeCell ref="UKY8:UKZ8"/>
    <mergeCell ref="ULA8:ULB8"/>
    <mergeCell ref="UKE8:UKF8"/>
    <mergeCell ref="UKG8:UKH8"/>
    <mergeCell ref="UKI8:UKJ8"/>
    <mergeCell ref="UKK8:UKL8"/>
    <mergeCell ref="UKM8:UKN8"/>
    <mergeCell ref="UKO8:UKP8"/>
    <mergeCell ref="UJS8:UJT8"/>
    <mergeCell ref="UJU8:UJV8"/>
    <mergeCell ref="UJW8:UJX8"/>
    <mergeCell ref="UJY8:UJZ8"/>
    <mergeCell ref="UKA8:UKB8"/>
    <mergeCell ref="UKC8:UKD8"/>
    <mergeCell ref="UJG8:UJH8"/>
    <mergeCell ref="UJI8:UJJ8"/>
    <mergeCell ref="UJK8:UJL8"/>
    <mergeCell ref="UJM8:UJN8"/>
    <mergeCell ref="UJO8:UJP8"/>
    <mergeCell ref="UJQ8:UJR8"/>
    <mergeCell ref="UOI8:UOJ8"/>
    <mergeCell ref="UOK8:UOL8"/>
    <mergeCell ref="UOM8:UON8"/>
    <mergeCell ref="UOO8:UOP8"/>
    <mergeCell ref="UOQ8:UOR8"/>
    <mergeCell ref="UOS8:UOT8"/>
    <mergeCell ref="UNW8:UNX8"/>
    <mergeCell ref="UNY8:UNZ8"/>
    <mergeCell ref="UOA8:UOB8"/>
    <mergeCell ref="UOC8:UOD8"/>
    <mergeCell ref="UOE8:UOF8"/>
    <mergeCell ref="UOG8:UOH8"/>
    <mergeCell ref="UNK8:UNL8"/>
    <mergeCell ref="UNM8:UNN8"/>
    <mergeCell ref="UNO8:UNP8"/>
    <mergeCell ref="UNQ8:UNR8"/>
    <mergeCell ref="UNS8:UNT8"/>
    <mergeCell ref="UNU8:UNV8"/>
    <mergeCell ref="UMY8:UMZ8"/>
    <mergeCell ref="UNA8:UNB8"/>
    <mergeCell ref="UNC8:UND8"/>
    <mergeCell ref="UNE8:UNF8"/>
    <mergeCell ref="UNG8:UNH8"/>
    <mergeCell ref="UNI8:UNJ8"/>
    <mergeCell ref="UMM8:UMN8"/>
    <mergeCell ref="UMO8:UMP8"/>
    <mergeCell ref="UMQ8:UMR8"/>
    <mergeCell ref="UMS8:UMT8"/>
    <mergeCell ref="UMU8:UMV8"/>
    <mergeCell ref="UMW8:UMX8"/>
    <mergeCell ref="UMA8:UMB8"/>
    <mergeCell ref="UMC8:UMD8"/>
    <mergeCell ref="UME8:UMF8"/>
    <mergeCell ref="UMG8:UMH8"/>
    <mergeCell ref="UMI8:UMJ8"/>
    <mergeCell ref="UMK8:UML8"/>
    <mergeCell ref="URC8:URD8"/>
    <mergeCell ref="URE8:URF8"/>
    <mergeCell ref="URG8:URH8"/>
    <mergeCell ref="URI8:URJ8"/>
    <mergeCell ref="URK8:URL8"/>
    <mergeCell ref="URM8:URN8"/>
    <mergeCell ref="UQQ8:UQR8"/>
    <mergeCell ref="UQS8:UQT8"/>
    <mergeCell ref="UQU8:UQV8"/>
    <mergeCell ref="UQW8:UQX8"/>
    <mergeCell ref="UQY8:UQZ8"/>
    <mergeCell ref="URA8:URB8"/>
    <mergeCell ref="UQE8:UQF8"/>
    <mergeCell ref="UQG8:UQH8"/>
    <mergeCell ref="UQI8:UQJ8"/>
    <mergeCell ref="UQK8:UQL8"/>
    <mergeCell ref="UQM8:UQN8"/>
    <mergeCell ref="UQO8:UQP8"/>
    <mergeCell ref="UPS8:UPT8"/>
    <mergeCell ref="UPU8:UPV8"/>
    <mergeCell ref="UPW8:UPX8"/>
    <mergeCell ref="UPY8:UPZ8"/>
    <mergeCell ref="UQA8:UQB8"/>
    <mergeCell ref="UQC8:UQD8"/>
    <mergeCell ref="UPG8:UPH8"/>
    <mergeCell ref="UPI8:UPJ8"/>
    <mergeCell ref="UPK8:UPL8"/>
    <mergeCell ref="UPM8:UPN8"/>
    <mergeCell ref="UPO8:UPP8"/>
    <mergeCell ref="UPQ8:UPR8"/>
    <mergeCell ref="UOU8:UOV8"/>
    <mergeCell ref="UOW8:UOX8"/>
    <mergeCell ref="UOY8:UOZ8"/>
    <mergeCell ref="UPA8:UPB8"/>
    <mergeCell ref="UPC8:UPD8"/>
    <mergeCell ref="UPE8:UPF8"/>
    <mergeCell ref="UTW8:UTX8"/>
    <mergeCell ref="UTY8:UTZ8"/>
    <mergeCell ref="UUA8:UUB8"/>
    <mergeCell ref="UUC8:UUD8"/>
    <mergeCell ref="UUE8:UUF8"/>
    <mergeCell ref="UUG8:UUH8"/>
    <mergeCell ref="UTK8:UTL8"/>
    <mergeCell ref="UTM8:UTN8"/>
    <mergeCell ref="UTO8:UTP8"/>
    <mergeCell ref="UTQ8:UTR8"/>
    <mergeCell ref="UTS8:UTT8"/>
    <mergeCell ref="UTU8:UTV8"/>
    <mergeCell ref="USY8:USZ8"/>
    <mergeCell ref="UTA8:UTB8"/>
    <mergeCell ref="UTC8:UTD8"/>
    <mergeCell ref="UTE8:UTF8"/>
    <mergeCell ref="UTG8:UTH8"/>
    <mergeCell ref="UTI8:UTJ8"/>
    <mergeCell ref="USM8:USN8"/>
    <mergeCell ref="USO8:USP8"/>
    <mergeCell ref="USQ8:USR8"/>
    <mergeCell ref="USS8:UST8"/>
    <mergeCell ref="USU8:USV8"/>
    <mergeCell ref="USW8:USX8"/>
    <mergeCell ref="USA8:USB8"/>
    <mergeCell ref="USC8:USD8"/>
    <mergeCell ref="USE8:USF8"/>
    <mergeCell ref="USG8:USH8"/>
    <mergeCell ref="USI8:USJ8"/>
    <mergeCell ref="USK8:USL8"/>
    <mergeCell ref="URO8:URP8"/>
    <mergeCell ref="URQ8:URR8"/>
    <mergeCell ref="URS8:URT8"/>
    <mergeCell ref="URU8:URV8"/>
    <mergeCell ref="URW8:URX8"/>
    <mergeCell ref="URY8:URZ8"/>
    <mergeCell ref="UWQ8:UWR8"/>
    <mergeCell ref="UWS8:UWT8"/>
    <mergeCell ref="UWU8:UWV8"/>
    <mergeCell ref="UWW8:UWX8"/>
    <mergeCell ref="UWY8:UWZ8"/>
    <mergeCell ref="UXA8:UXB8"/>
    <mergeCell ref="UWE8:UWF8"/>
    <mergeCell ref="UWG8:UWH8"/>
    <mergeCell ref="UWI8:UWJ8"/>
    <mergeCell ref="UWK8:UWL8"/>
    <mergeCell ref="UWM8:UWN8"/>
    <mergeCell ref="UWO8:UWP8"/>
    <mergeCell ref="UVS8:UVT8"/>
    <mergeCell ref="UVU8:UVV8"/>
    <mergeCell ref="UVW8:UVX8"/>
    <mergeCell ref="UVY8:UVZ8"/>
    <mergeCell ref="UWA8:UWB8"/>
    <mergeCell ref="UWC8:UWD8"/>
    <mergeCell ref="UVG8:UVH8"/>
    <mergeCell ref="UVI8:UVJ8"/>
    <mergeCell ref="UVK8:UVL8"/>
    <mergeCell ref="UVM8:UVN8"/>
    <mergeCell ref="UVO8:UVP8"/>
    <mergeCell ref="UVQ8:UVR8"/>
    <mergeCell ref="UUU8:UUV8"/>
    <mergeCell ref="UUW8:UUX8"/>
    <mergeCell ref="UUY8:UUZ8"/>
    <mergeCell ref="UVA8:UVB8"/>
    <mergeCell ref="UVC8:UVD8"/>
    <mergeCell ref="UVE8:UVF8"/>
    <mergeCell ref="UUI8:UUJ8"/>
    <mergeCell ref="UUK8:UUL8"/>
    <mergeCell ref="UUM8:UUN8"/>
    <mergeCell ref="UUO8:UUP8"/>
    <mergeCell ref="UUQ8:UUR8"/>
    <mergeCell ref="UUS8:UUT8"/>
    <mergeCell ref="UZK8:UZL8"/>
    <mergeCell ref="UZM8:UZN8"/>
    <mergeCell ref="UZO8:UZP8"/>
    <mergeCell ref="UZQ8:UZR8"/>
    <mergeCell ref="UZS8:UZT8"/>
    <mergeCell ref="UZU8:UZV8"/>
    <mergeCell ref="UYY8:UYZ8"/>
    <mergeCell ref="UZA8:UZB8"/>
    <mergeCell ref="UZC8:UZD8"/>
    <mergeCell ref="UZE8:UZF8"/>
    <mergeCell ref="UZG8:UZH8"/>
    <mergeCell ref="UZI8:UZJ8"/>
    <mergeCell ref="UYM8:UYN8"/>
    <mergeCell ref="UYO8:UYP8"/>
    <mergeCell ref="UYQ8:UYR8"/>
    <mergeCell ref="UYS8:UYT8"/>
    <mergeCell ref="UYU8:UYV8"/>
    <mergeCell ref="UYW8:UYX8"/>
    <mergeCell ref="UYA8:UYB8"/>
    <mergeCell ref="UYC8:UYD8"/>
    <mergeCell ref="UYE8:UYF8"/>
    <mergeCell ref="UYG8:UYH8"/>
    <mergeCell ref="UYI8:UYJ8"/>
    <mergeCell ref="UYK8:UYL8"/>
    <mergeCell ref="UXO8:UXP8"/>
    <mergeCell ref="UXQ8:UXR8"/>
    <mergeCell ref="UXS8:UXT8"/>
    <mergeCell ref="UXU8:UXV8"/>
    <mergeCell ref="UXW8:UXX8"/>
    <mergeCell ref="UXY8:UXZ8"/>
    <mergeCell ref="UXC8:UXD8"/>
    <mergeCell ref="UXE8:UXF8"/>
    <mergeCell ref="UXG8:UXH8"/>
    <mergeCell ref="UXI8:UXJ8"/>
    <mergeCell ref="UXK8:UXL8"/>
    <mergeCell ref="UXM8:UXN8"/>
    <mergeCell ref="VCE8:VCF8"/>
    <mergeCell ref="VCG8:VCH8"/>
    <mergeCell ref="VCI8:VCJ8"/>
    <mergeCell ref="VCK8:VCL8"/>
    <mergeCell ref="VCM8:VCN8"/>
    <mergeCell ref="VCO8:VCP8"/>
    <mergeCell ref="VBS8:VBT8"/>
    <mergeCell ref="VBU8:VBV8"/>
    <mergeCell ref="VBW8:VBX8"/>
    <mergeCell ref="VBY8:VBZ8"/>
    <mergeCell ref="VCA8:VCB8"/>
    <mergeCell ref="VCC8:VCD8"/>
    <mergeCell ref="VBG8:VBH8"/>
    <mergeCell ref="VBI8:VBJ8"/>
    <mergeCell ref="VBK8:VBL8"/>
    <mergeCell ref="VBM8:VBN8"/>
    <mergeCell ref="VBO8:VBP8"/>
    <mergeCell ref="VBQ8:VBR8"/>
    <mergeCell ref="VAU8:VAV8"/>
    <mergeCell ref="VAW8:VAX8"/>
    <mergeCell ref="VAY8:VAZ8"/>
    <mergeCell ref="VBA8:VBB8"/>
    <mergeCell ref="VBC8:VBD8"/>
    <mergeCell ref="VBE8:VBF8"/>
    <mergeCell ref="VAI8:VAJ8"/>
    <mergeCell ref="VAK8:VAL8"/>
    <mergeCell ref="VAM8:VAN8"/>
    <mergeCell ref="VAO8:VAP8"/>
    <mergeCell ref="VAQ8:VAR8"/>
    <mergeCell ref="VAS8:VAT8"/>
    <mergeCell ref="UZW8:UZX8"/>
    <mergeCell ref="UZY8:UZZ8"/>
    <mergeCell ref="VAA8:VAB8"/>
    <mergeCell ref="VAC8:VAD8"/>
    <mergeCell ref="VAE8:VAF8"/>
    <mergeCell ref="VAG8:VAH8"/>
    <mergeCell ref="VEY8:VEZ8"/>
    <mergeCell ref="VFA8:VFB8"/>
    <mergeCell ref="VFC8:VFD8"/>
    <mergeCell ref="VFE8:VFF8"/>
    <mergeCell ref="VFG8:VFH8"/>
    <mergeCell ref="VFI8:VFJ8"/>
    <mergeCell ref="VEM8:VEN8"/>
    <mergeCell ref="VEO8:VEP8"/>
    <mergeCell ref="VEQ8:VER8"/>
    <mergeCell ref="VES8:VET8"/>
    <mergeCell ref="VEU8:VEV8"/>
    <mergeCell ref="VEW8:VEX8"/>
    <mergeCell ref="VEA8:VEB8"/>
    <mergeCell ref="VEC8:VED8"/>
    <mergeCell ref="VEE8:VEF8"/>
    <mergeCell ref="VEG8:VEH8"/>
    <mergeCell ref="VEI8:VEJ8"/>
    <mergeCell ref="VEK8:VEL8"/>
    <mergeCell ref="VDO8:VDP8"/>
    <mergeCell ref="VDQ8:VDR8"/>
    <mergeCell ref="VDS8:VDT8"/>
    <mergeCell ref="VDU8:VDV8"/>
    <mergeCell ref="VDW8:VDX8"/>
    <mergeCell ref="VDY8:VDZ8"/>
    <mergeCell ref="VDC8:VDD8"/>
    <mergeCell ref="VDE8:VDF8"/>
    <mergeCell ref="VDG8:VDH8"/>
    <mergeCell ref="VDI8:VDJ8"/>
    <mergeCell ref="VDK8:VDL8"/>
    <mergeCell ref="VDM8:VDN8"/>
    <mergeCell ref="VCQ8:VCR8"/>
    <mergeCell ref="VCS8:VCT8"/>
    <mergeCell ref="VCU8:VCV8"/>
    <mergeCell ref="VCW8:VCX8"/>
    <mergeCell ref="VCY8:VCZ8"/>
    <mergeCell ref="VDA8:VDB8"/>
    <mergeCell ref="VHS8:VHT8"/>
    <mergeCell ref="VHU8:VHV8"/>
    <mergeCell ref="VHW8:VHX8"/>
    <mergeCell ref="VHY8:VHZ8"/>
    <mergeCell ref="VIA8:VIB8"/>
    <mergeCell ref="VIC8:VID8"/>
    <mergeCell ref="VHG8:VHH8"/>
    <mergeCell ref="VHI8:VHJ8"/>
    <mergeCell ref="VHK8:VHL8"/>
    <mergeCell ref="VHM8:VHN8"/>
    <mergeCell ref="VHO8:VHP8"/>
    <mergeCell ref="VHQ8:VHR8"/>
    <mergeCell ref="VGU8:VGV8"/>
    <mergeCell ref="VGW8:VGX8"/>
    <mergeCell ref="VGY8:VGZ8"/>
    <mergeCell ref="VHA8:VHB8"/>
    <mergeCell ref="VHC8:VHD8"/>
    <mergeCell ref="VHE8:VHF8"/>
    <mergeCell ref="VGI8:VGJ8"/>
    <mergeCell ref="VGK8:VGL8"/>
    <mergeCell ref="VGM8:VGN8"/>
    <mergeCell ref="VGO8:VGP8"/>
    <mergeCell ref="VGQ8:VGR8"/>
    <mergeCell ref="VGS8:VGT8"/>
    <mergeCell ref="VFW8:VFX8"/>
    <mergeCell ref="VFY8:VFZ8"/>
    <mergeCell ref="VGA8:VGB8"/>
    <mergeCell ref="VGC8:VGD8"/>
    <mergeCell ref="VGE8:VGF8"/>
    <mergeCell ref="VGG8:VGH8"/>
    <mergeCell ref="VFK8:VFL8"/>
    <mergeCell ref="VFM8:VFN8"/>
    <mergeCell ref="VFO8:VFP8"/>
    <mergeCell ref="VFQ8:VFR8"/>
    <mergeCell ref="VFS8:VFT8"/>
    <mergeCell ref="VFU8:VFV8"/>
    <mergeCell ref="VKM8:VKN8"/>
    <mergeCell ref="VKO8:VKP8"/>
    <mergeCell ref="VKQ8:VKR8"/>
    <mergeCell ref="VKS8:VKT8"/>
    <mergeCell ref="VKU8:VKV8"/>
    <mergeCell ref="VKW8:VKX8"/>
    <mergeCell ref="VKA8:VKB8"/>
    <mergeCell ref="VKC8:VKD8"/>
    <mergeCell ref="VKE8:VKF8"/>
    <mergeCell ref="VKG8:VKH8"/>
    <mergeCell ref="VKI8:VKJ8"/>
    <mergeCell ref="VKK8:VKL8"/>
    <mergeCell ref="VJO8:VJP8"/>
    <mergeCell ref="VJQ8:VJR8"/>
    <mergeCell ref="VJS8:VJT8"/>
    <mergeCell ref="VJU8:VJV8"/>
    <mergeCell ref="VJW8:VJX8"/>
    <mergeCell ref="VJY8:VJZ8"/>
    <mergeCell ref="VJC8:VJD8"/>
    <mergeCell ref="VJE8:VJF8"/>
    <mergeCell ref="VJG8:VJH8"/>
    <mergeCell ref="VJI8:VJJ8"/>
    <mergeCell ref="VJK8:VJL8"/>
    <mergeCell ref="VJM8:VJN8"/>
    <mergeCell ref="VIQ8:VIR8"/>
    <mergeCell ref="VIS8:VIT8"/>
    <mergeCell ref="VIU8:VIV8"/>
    <mergeCell ref="VIW8:VIX8"/>
    <mergeCell ref="VIY8:VIZ8"/>
    <mergeCell ref="VJA8:VJB8"/>
    <mergeCell ref="VIE8:VIF8"/>
    <mergeCell ref="VIG8:VIH8"/>
    <mergeCell ref="VII8:VIJ8"/>
    <mergeCell ref="VIK8:VIL8"/>
    <mergeCell ref="VIM8:VIN8"/>
    <mergeCell ref="VIO8:VIP8"/>
    <mergeCell ref="VNG8:VNH8"/>
    <mergeCell ref="VNI8:VNJ8"/>
    <mergeCell ref="VNK8:VNL8"/>
    <mergeCell ref="VNM8:VNN8"/>
    <mergeCell ref="VNO8:VNP8"/>
    <mergeCell ref="VNQ8:VNR8"/>
    <mergeCell ref="VMU8:VMV8"/>
    <mergeCell ref="VMW8:VMX8"/>
    <mergeCell ref="VMY8:VMZ8"/>
    <mergeCell ref="VNA8:VNB8"/>
    <mergeCell ref="VNC8:VND8"/>
    <mergeCell ref="VNE8:VNF8"/>
    <mergeCell ref="VMI8:VMJ8"/>
    <mergeCell ref="VMK8:VML8"/>
    <mergeCell ref="VMM8:VMN8"/>
    <mergeCell ref="VMO8:VMP8"/>
    <mergeCell ref="VMQ8:VMR8"/>
    <mergeCell ref="VMS8:VMT8"/>
    <mergeCell ref="VLW8:VLX8"/>
    <mergeCell ref="VLY8:VLZ8"/>
    <mergeCell ref="VMA8:VMB8"/>
    <mergeCell ref="VMC8:VMD8"/>
    <mergeCell ref="VME8:VMF8"/>
    <mergeCell ref="VMG8:VMH8"/>
    <mergeCell ref="VLK8:VLL8"/>
    <mergeCell ref="VLM8:VLN8"/>
    <mergeCell ref="VLO8:VLP8"/>
    <mergeCell ref="VLQ8:VLR8"/>
    <mergeCell ref="VLS8:VLT8"/>
    <mergeCell ref="VLU8:VLV8"/>
    <mergeCell ref="VKY8:VKZ8"/>
    <mergeCell ref="VLA8:VLB8"/>
    <mergeCell ref="VLC8:VLD8"/>
    <mergeCell ref="VLE8:VLF8"/>
    <mergeCell ref="VLG8:VLH8"/>
    <mergeCell ref="VLI8:VLJ8"/>
    <mergeCell ref="VQA8:VQB8"/>
    <mergeCell ref="VQC8:VQD8"/>
    <mergeCell ref="VQE8:VQF8"/>
    <mergeCell ref="VQG8:VQH8"/>
    <mergeCell ref="VQI8:VQJ8"/>
    <mergeCell ref="VQK8:VQL8"/>
    <mergeCell ref="VPO8:VPP8"/>
    <mergeCell ref="VPQ8:VPR8"/>
    <mergeCell ref="VPS8:VPT8"/>
    <mergeCell ref="VPU8:VPV8"/>
    <mergeCell ref="VPW8:VPX8"/>
    <mergeCell ref="VPY8:VPZ8"/>
    <mergeCell ref="VPC8:VPD8"/>
    <mergeCell ref="VPE8:VPF8"/>
    <mergeCell ref="VPG8:VPH8"/>
    <mergeCell ref="VPI8:VPJ8"/>
    <mergeCell ref="VPK8:VPL8"/>
    <mergeCell ref="VPM8:VPN8"/>
    <mergeCell ref="VOQ8:VOR8"/>
    <mergeCell ref="VOS8:VOT8"/>
    <mergeCell ref="VOU8:VOV8"/>
    <mergeCell ref="VOW8:VOX8"/>
    <mergeCell ref="VOY8:VOZ8"/>
    <mergeCell ref="VPA8:VPB8"/>
    <mergeCell ref="VOE8:VOF8"/>
    <mergeCell ref="VOG8:VOH8"/>
    <mergeCell ref="VOI8:VOJ8"/>
    <mergeCell ref="VOK8:VOL8"/>
    <mergeCell ref="VOM8:VON8"/>
    <mergeCell ref="VOO8:VOP8"/>
    <mergeCell ref="VNS8:VNT8"/>
    <mergeCell ref="VNU8:VNV8"/>
    <mergeCell ref="VNW8:VNX8"/>
    <mergeCell ref="VNY8:VNZ8"/>
    <mergeCell ref="VOA8:VOB8"/>
    <mergeCell ref="VOC8:VOD8"/>
    <mergeCell ref="VSU8:VSV8"/>
    <mergeCell ref="VSW8:VSX8"/>
    <mergeCell ref="VSY8:VSZ8"/>
    <mergeCell ref="VTA8:VTB8"/>
    <mergeCell ref="VTC8:VTD8"/>
    <mergeCell ref="VTE8:VTF8"/>
    <mergeCell ref="VSI8:VSJ8"/>
    <mergeCell ref="VSK8:VSL8"/>
    <mergeCell ref="VSM8:VSN8"/>
    <mergeCell ref="VSO8:VSP8"/>
    <mergeCell ref="VSQ8:VSR8"/>
    <mergeCell ref="VSS8:VST8"/>
    <mergeCell ref="VRW8:VRX8"/>
    <mergeCell ref="VRY8:VRZ8"/>
    <mergeCell ref="VSA8:VSB8"/>
    <mergeCell ref="VSC8:VSD8"/>
    <mergeCell ref="VSE8:VSF8"/>
    <mergeCell ref="VSG8:VSH8"/>
    <mergeCell ref="VRK8:VRL8"/>
    <mergeCell ref="VRM8:VRN8"/>
    <mergeCell ref="VRO8:VRP8"/>
    <mergeCell ref="VRQ8:VRR8"/>
    <mergeCell ref="VRS8:VRT8"/>
    <mergeCell ref="VRU8:VRV8"/>
    <mergeCell ref="VQY8:VQZ8"/>
    <mergeCell ref="VRA8:VRB8"/>
    <mergeCell ref="VRC8:VRD8"/>
    <mergeCell ref="VRE8:VRF8"/>
    <mergeCell ref="VRG8:VRH8"/>
    <mergeCell ref="VRI8:VRJ8"/>
    <mergeCell ref="VQM8:VQN8"/>
    <mergeCell ref="VQO8:VQP8"/>
    <mergeCell ref="VQQ8:VQR8"/>
    <mergeCell ref="VQS8:VQT8"/>
    <mergeCell ref="VQU8:VQV8"/>
    <mergeCell ref="VQW8:VQX8"/>
    <mergeCell ref="VVO8:VVP8"/>
    <mergeCell ref="VVQ8:VVR8"/>
    <mergeCell ref="VVS8:VVT8"/>
    <mergeCell ref="VVU8:VVV8"/>
    <mergeCell ref="VVW8:VVX8"/>
    <mergeCell ref="VVY8:VVZ8"/>
    <mergeCell ref="VVC8:VVD8"/>
    <mergeCell ref="VVE8:VVF8"/>
    <mergeCell ref="VVG8:VVH8"/>
    <mergeCell ref="VVI8:VVJ8"/>
    <mergeCell ref="VVK8:VVL8"/>
    <mergeCell ref="VVM8:VVN8"/>
    <mergeCell ref="VUQ8:VUR8"/>
    <mergeCell ref="VUS8:VUT8"/>
    <mergeCell ref="VUU8:VUV8"/>
    <mergeCell ref="VUW8:VUX8"/>
    <mergeCell ref="VUY8:VUZ8"/>
    <mergeCell ref="VVA8:VVB8"/>
    <mergeCell ref="VUE8:VUF8"/>
    <mergeCell ref="VUG8:VUH8"/>
    <mergeCell ref="VUI8:VUJ8"/>
    <mergeCell ref="VUK8:VUL8"/>
    <mergeCell ref="VUM8:VUN8"/>
    <mergeCell ref="VUO8:VUP8"/>
    <mergeCell ref="VTS8:VTT8"/>
    <mergeCell ref="VTU8:VTV8"/>
    <mergeCell ref="VTW8:VTX8"/>
    <mergeCell ref="VTY8:VTZ8"/>
    <mergeCell ref="VUA8:VUB8"/>
    <mergeCell ref="VUC8:VUD8"/>
    <mergeCell ref="VTG8:VTH8"/>
    <mergeCell ref="VTI8:VTJ8"/>
    <mergeCell ref="VTK8:VTL8"/>
    <mergeCell ref="VTM8:VTN8"/>
    <mergeCell ref="VTO8:VTP8"/>
    <mergeCell ref="VTQ8:VTR8"/>
    <mergeCell ref="VYI8:VYJ8"/>
    <mergeCell ref="VYK8:VYL8"/>
    <mergeCell ref="VYM8:VYN8"/>
    <mergeCell ref="VYO8:VYP8"/>
    <mergeCell ref="VYQ8:VYR8"/>
    <mergeCell ref="VYS8:VYT8"/>
    <mergeCell ref="VXW8:VXX8"/>
    <mergeCell ref="VXY8:VXZ8"/>
    <mergeCell ref="VYA8:VYB8"/>
    <mergeCell ref="VYC8:VYD8"/>
    <mergeCell ref="VYE8:VYF8"/>
    <mergeCell ref="VYG8:VYH8"/>
    <mergeCell ref="VXK8:VXL8"/>
    <mergeCell ref="VXM8:VXN8"/>
    <mergeCell ref="VXO8:VXP8"/>
    <mergeCell ref="VXQ8:VXR8"/>
    <mergeCell ref="VXS8:VXT8"/>
    <mergeCell ref="VXU8:VXV8"/>
    <mergeCell ref="VWY8:VWZ8"/>
    <mergeCell ref="VXA8:VXB8"/>
    <mergeCell ref="VXC8:VXD8"/>
    <mergeCell ref="VXE8:VXF8"/>
    <mergeCell ref="VXG8:VXH8"/>
    <mergeCell ref="VXI8:VXJ8"/>
    <mergeCell ref="VWM8:VWN8"/>
    <mergeCell ref="VWO8:VWP8"/>
    <mergeCell ref="VWQ8:VWR8"/>
    <mergeCell ref="VWS8:VWT8"/>
    <mergeCell ref="VWU8:VWV8"/>
    <mergeCell ref="VWW8:VWX8"/>
    <mergeCell ref="VWA8:VWB8"/>
    <mergeCell ref="VWC8:VWD8"/>
    <mergeCell ref="VWE8:VWF8"/>
    <mergeCell ref="VWG8:VWH8"/>
    <mergeCell ref="VWI8:VWJ8"/>
    <mergeCell ref="VWK8:VWL8"/>
    <mergeCell ref="WBC8:WBD8"/>
    <mergeCell ref="WBE8:WBF8"/>
    <mergeCell ref="WBG8:WBH8"/>
    <mergeCell ref="WBI8:WBJ8"/>
    <mergeCell ref="WBK8:WBL8"/>
    <mergeCell ref="WBM8:WBN8"/>
    <mergeCell ref="WAQ8:WAR8"/>
    <mergeCell ref="WAS8:WAT8"/>
    <mergeCell ref="WAU8:WAV8"/>
    <mergeCell ref="WAW8:WAX8"/>
    <mergeCell ref="WAY8:WAZ8"/>
    <mergeCell ref="WBA8:WBB8"/>
    <mergeCell ref="WAE8:WAF8"/>
    <mergeCell ref="WAG8:WAH8"/>
    <mergeCell ref="WAI8:WAJ8"/>
    <mergeCell ref="WAK8:WAL8"/>
    <mergeCell ref="WAM8:WAN8"/>
    <mergeCell ref="WAO8:WAP8"/>
    <mergeCell ref="VZS8:VZT8"/>
    <mergeCell ref="VZU8:VZV8"/>
    <mergeCell ref="VZW8:VZX8"/>
    <mergeCell ref="VZY8:VZZ8"/>
    <mergeCell ref="WAA8:WAB8"/>
    <mergeCell ref="WAC8:WAD8"/>
    <mergeCell ref="VZG8:VZH8"/>
    <mergeCell ref="VZI8:VZJ8"/>
    <mergeCell ref="VZK8:VZL8"/>
    <mergeCell ref="VZM8:VZN8"/>
    <mergeCell ref="VZO8:VZP8"/>
    <mergeCell ref="VZQ8:VZR8"/>
    <mergeCell ref="VYU8:VYV8"/>
    <mergeCell ref="VYW8:VYX8"/>
    <mergeCell ref="VYY8:VYZ8"/>
    <mergeCell ref="VZA8:VZB8"/>
    <mergeCell ref="VZC8:VZD8"/>
    <mergeCell ref="VZE8:VZF8"/>
    <mergeCell ref="WDW8:WDX8"/>
    <mergeCell ref="WDY8:WDZ8"/>
    <mergeCell ref="WEA8:WEB8"/>
    <mergeCell ref="WEC8:WED8"/>
    <mergeCell ref="WEE8:WEF8"/>
    <mergeCell ref="WEG8:WEH8"/>
    <mergeCell ref="WDK8:WDL8"/>
    <mergeCell ref="WDM8:WDN8"/>
    <mergeCell ref="WDO8:WDP8"/>
    <mergeCell ref="WDQ8:WDR8"/>
    <mergeCell ref="WDS8:WDT8"/>
    <mergeCell ref="WDU8:WDV8"/>
    <mergeCell ref="WCY8:WCZ8"/>
    <mergeCell ref="WDA8:WDB8"/>
    <mergeCell ref="WDC8:WDD8"/>
    <mergeCell ref="WDE8:WDF8"/>
    <mergeCell ref="WDG8:WDH8"/>
    <mergeCell ref="WDI8:WDJ8"/>
    <mergeCell ref="WCM8:WCN8"/>
    <mergeCell ref="WCO8:WCP8"/>
    <mergeCell ref="WCQ8:WCR8"/>
    <mergeCell ref="WCS8:WCT8"/>
    <mergeCell ref="WCU8:WCV8"/>
    <mergeCell ref="WCW8:WCX8"/>
    <mergeCell ref="WCA8:WCB8"/>
    <mergeCell ref="WCC8:WCD8"/>
    <mergeCell ref="WCE8:WCF8"/>
    <mergeCell ref="WCG8:WCH8"/>
    <mergeCell ref="WCI8:WCJ8"/>
    <mergeCell ref="WCK8:WCL8"/>
    <mergeCell ref="WBO8:WBP8"/>
    <mergeCell ref="WBQ8:WBR8"/>
    <mergeCell ref="WBS8:WBT8"/>
    <mergeCell ref="WBU8:WBV8"/>
    <mergeCell ref="WBW8:WBX8"/>
    <mergeCell ref="WBY8:WBZ8"/>
    <mergeCell ref="WGQ8:WGR8"/>
    <mergeCell ref="WGS8:WGT8"/>
    <mergeCell ref="WGU8:WGV8"/>
    <mergeCell ref="WGW8:WGX8"/>
    <mergeCell ref="WGY8:WGZ8"/>
    <mergeCell ref="WHA8:WHB8"/>
    <mergeCell ref="WGE8:WGF8"/>
    <mergeCell ref="WGG8:WGH8"/>
    <mergeCell ref="WGI8:WGJ8"/>
    <mergeCell ref="WGK8:WGL8"/>
    <mergeCell ref="WGM8:WGN8"/>
    <mergeCell ref="WGO8:WGP8"/>
    <mergeCell ref="WFS8:WFT8"/>
    <mergeCell ref="WFU8:WFV8"/>
    <mergeCell ref="WFW8:WFX8"/>
    <mergeCell ref="WFY8:WFZ8"/>
    <mergeCell ref="WGA8:WGB8"/>
    <mergeCell ref="WGC8:WGD8"/>
    <mergeCell ref="WFG8:WFH8"/>
    <mergeCell ref="WFI8:WFJ8"/>
    <mergeCell ref="WFK8:WFL8"/>
    <mergeCell ref="WFM8:WFN8"/>
    <mergeCell ref="WFO8:WFP8"/>
    <mergeCell ref="WFQ8:WFR8"/>
    <mergeCell ref="WEU8:WEV8"/>
    <mergeCell ref="WEW8:WEX8"/>
    <mergeCell ref="WEY8:WEZ8"/>
    <mergeCell ref="WFA8:WFB8"/>
    <mergeCell ref="WFC8:WFD8"/>
    <mergeCell ref="WFE8:WFF8"/>
    <mergeCell ref="WEI8:WEJ8"/>
    <mergeCell ref="WEK8:WEL8"/>
    <mergeCell ref="WEM8:WEN8"/>
    <mergeCell ref="WEO8:WEP8"/>
    <mergeCell ref="WEQ8:WER8"/>
    <mergeCell ref="WES8:WET8"/>
    <mergeCell ref="WJK8:WJL8"/>
    <mergeCell ref="WJM8:WJN8"/>
    <mergeCell ref="WJO8:WJP8"/>
    <mergeCell ref="WJQ8:WJR8"/>
    <mergeCell ref="WJS8:WJT8"/>
    <mergeCell ref="WJU8:WJV8"/>
    <mergeCell ref="WIY8:WIZ8"/>
    <mergeCell ref="WJA8:WJB8"/>
    <mergeCell ref="WJC8:WJD8"/>
    <mergeCell ref="WJE8:WJF8"/>
    <mergeCell ref="WJG8:WJH8"/>
    <mergeCell ref="WJI8:WJJ8"/>
    <mergeCell ref="WIM8:WIN8"/>
    <mergeCell ref="WIO8:WIP8"/>
    <mergeCell ref="WIQ8:WIR8"/>
    <mergeCell ref="WIS8:WIT8"/>
    <mergeCell ref="WIU8:WIV8"/>
    <mergeCell ref="WIW8:WIX8"/>
    <mergeCell ref="WIA8:WIB8"/>
    <mergeCell ref="WIC8:WID8"/>
    <mergeCell ref="WIE8:WIF8"/>
    <mergeCell ref="WIG8:WIH8"/>
    <mergeCell ref="WII8:WIJ8"/>
    <mergeCell ref="WIK8:WIL8"/>
    <mergeCell ref="WHO8:WHP8"/>
    <mergeCell ref="WHQ8:WHR8"/>
    <mergeCell ref="WHS8:WHT8"/>
    <mergeCell ref="WHU8:WHV8"/>
    <mergeCell ref="WHW8:WHX8"/>
    <mergeCell ref="WHY8:WHZ8"/>
    <mergeCell ref="WHC8:WHD8"/>
    <mergeCell ref="WHE8:WHF8"/>
    <mergeCell ref="WHG8:WHH8"/>
    <mergeCell ref="WHI8:WHJ8"/>
    <mergeCell ref="WHK8:WHL8"/>
    <mergeCell ref="WHM8:WHN8"/>
    <mergeCell ref="WME8:WMF8"/>
    <mergeCell ref="WMG8:WMH8"/>
    <mergeCell ref="WMI8:WMJ8"/>
    <mergeCell ref="WMK8:WML8"/>
    <mergeCell ref="WMM8:WMN8"/>
    <mergeCell ref="WMO8:WMP8"/>
    <mergeCell ref="WLS8:WLT8"/>
    <mergeCell ref="WLU8:WLV8"/>
    <mergeCell ref="WLW8:WLX8"/>
    <mergeCell ref="WLY8:WLZ8"/>
    <mergeCell ref="WMA8:WMB8"/>
    <mergeCell ref="WMC8:WMD8"/>
    <mergeCell ref="WLG8:WLH8"/>
    <mergeCell ref="WLI8:WLJ8"/>
    <mergeCell ref="WLK8:WLL8"/>
    <mergeCell ref="WLM8:WLN8"/>
    <mergeCell ref="WLO8:WLP8"/>
    <mergeCell ref="WLQ8:WLR8"/>
    <mergeCell ref="WKU8:WKV8"/>
    <mergeCell ref="WKW8:WKX8"/>
    <mergeCell ref="WKY8:WKZ8"/>
    <mergeCell ref="WLA8:WLB8"/>
    <mergeCell ref="WLC8:WLD8"/>
    <mergeCell ref="WLE8:WLF8"/>
    <mergeCell ref="WKI8:WKJ8"/>
    <mergeCell ref="WKK8:WKL8"/>
    <mergeCell ref="WKM8:WKN8"/>
    <mergeCell ref="WKO8:WKP8"/>
    <mergeCell ref="WKQ8:WKR8"/>
    <mergeCell ref="WKS8:WKT8"/>
    <mergeCell ref="WJW8:WJX8"/>
    <mergeCell ref="WJY8:WJZ8"/>
    <mergeCell ref="WKA8:WKB8"/>
    <mergeCell ref="WKC8:WKD8"/>
    <mergeCell ref="WKE8:WKF8"/>
    <mergeCell ref="WKG8:WKH8"/>
    <mergeCell ref="WOY8:WOZ8"/>
    <mergeCell ref="WPA8:WPB8"/>
    <mergeCell ref="WPC8:WPD8"/>
    <mergeCell ref="WPE8:WPF8"/>
    <mergeCell ref="WPG8:WPH8"/>
    <mergeCell ref="WPI8:WPJ8"/>
    <mergeCell ref="WOM8:WON8"/>
    <mergeCell ref="WOO8:WOP8"/>
    <mergeCell ref="WOQ8:WOR8"/>
    <mergeCell ref="WOS8:WOT8"/>
    <mergeCell ref="WOU8:WOV8"/>
    <mergeCell ref="WOW8:WOX8"/>
    <mergeCell ref="WOA8:WOB8"/>
    <mergeCell ref="WOC8:WOD8"/>
    <mergeCell ref="WOE8:WOF8"/>
    <mergeCell ref="WOG8:WOH8"/>
    <mergeCell ref="WOI8:WOJ8"/>
    <mergeCell ref="WOK8:WOL8"/>
    <mergeCell ref="WNO8:WNP8"/>
    <mergeCell ref="WNQ8:WNR8"/>
    <mergeCell ref="WNS8:WNT8"/>
    <mergeCell ref="WNU8:WNV8"/>
    <mergeCell ref="WNW8:WNX8"/>
    <mergeCell ref="WNY8:WNZ8"/>
    <mergeCell ref="WNC8:WND8"/>
    <mergeCell ref="WNE8:WNF8"/>
    <mergeCell ref="WNG8:WNH8"/>
    <mergeCell ref="WNI8:WNJ8"/>
    <mergeCell ref="WNK8:WNL8"/>
    <mergeCell ref="WNM8:WNN8"/>
    <mergeCell ref="WMQ8:WMR8"/>
    <mergeCell ref="WMS8:WMT8"/>
    <mergeCell ref="WMU8:WMV8"/>
    <mergeCell ref="WMW8:WMX8"/>
    <mergeCell ref="WMY8:WMZ8"/>
    <mergeCell ref="WNA8:WNB8"/>
    <mergeCell ref="WRS8:WRT8"/>
    <mergeCell ref="WRU8:WRV8"/>
    <mergeCell ref="WRW8:WRX8"/>
    <mergeCell ref="WRY8:WRZ8"/>
    <mergeCell ref="WSA8:WSB8"/>
    <mergeCell ref="WSC8:WSD8"/>
    <mergeCell ref="WRG8:WRH8"/>
    <mergeCell ref="WRI8:WRJ8"/>
    <mergeCell ref="WRK8:WRL8"/>
    <mergeCell ref="WRM8:WRN8"/>
    <mergeCell ref="WRO8:WRP8"/>
    <mergeCell ref="WRQ8:WRR8"/>
    <mergeCell ref="WQU8:WQV8"/>
    <mergeCell ref="WQW8:WQX8"/>
    <mergeCell ref="WQY8:WQZ8"/>
    <mergeCell ref="WRA8:WRB8"/>
    <mergeCell ref="WRC8:WRD8"/>
    <mergeCell ref="WRE8:WRF8"/>
    <mergeCell ref="WQI8:WQJ8"/>
    <mergeCell ref="WQK8:WQL8"/>
    <mergeCell ref="WQM8:WQN8"/>
    <mergeCell ref="WQO8:WQP8"/>
    <mergeCell ref="WQQ8:WQR8"/>
    <mergeCell ref="WQS8:WQT8"/>
    <mergeCell ref="WPW8:WPX8"/>
    <mergeCell ref="WPY8:WPZ8"/>
    <mergeCell ref="WQA8:WQB8"/>
    <mergeCell ref="WQC8:WQD8"/>
    <mergeCell ref="WQE8:WQF8"/>
    <mergeCell ref="WQG8:WQH8"/>
    <mergeCell ref="WPK8:WPL8"/>
    <mergeCell ref="WPM8:WPN8"/>
    <mergeCell ref="WPO8:WPP8"/>
    <mergeCell ref="WPQ8:WPR8"/>
    <mergeCell ref="WPS8:WPT8"/>
    <mergeCell ref="WPU8:WPV8"/>
    <mergeCell ref="WUM8:WUN8"/>
    <mergeCell ref="WUO8:WUP8"/>
    <mergeCell ref="WUQ8:WUR8"/>
    <mergeCell ref="WUS8:WUT8"/>
    <mergeCell ref="WUU8:WUV8"/>
    <mergeCell ref="WUW8:WUX8"/>
    <mergeCell ref="WUA8:WUB8"/>
    <mergeCell ref="WUC8:WUD8"/>
    <mergeCell ref="WUE8:WUF8"/>
    <mergeCell ref="WUG8:WUH8"/>
    <mergeCell ref="WUI8:WUJ8"/>
    <mergeCell ref="WUK8:WUL8"/>
    <mergeCell ref="WTO8:WTP8"/>
    <mergeCell ref="WTQ8:WTR8"/>
    <mergeCell ref="WTS8:WTT8"/>
    <mergeCell ref="WTU8:WTV8"/>
    <mergeCell ref="WTW8:WTX8"/>
    <mergeCell ref="WTY8:WTZ8"/>
    <mergeCell ref="WTC8:WTD8"/>
    <mergeCell ref="WTE8:WTF8"/>
    <mergeCell ref="WTG8:WTH8"/>
    <mergeCell ref="WTI8:WTJ8"/>
    <mergeCell ref="WTK8:WTL8"/>
    <mergeCell ref="WTM8:WTN8"/>
    <mergeCell ref="WSQ8:WSR8"/>
    <mergeCell ref="WSS8:WST8"/>
    <mergeCell ref="WSU8:WSV8"/>
    <mergeCell ref="WSW8:WSX8"/>
    <mergeCell ref="WSY8:WSZ8"/>
    <mergeCell ref="WTA8:WTB8"/>
    <mergeCell ref="WSE8:WSF8"/>
    <mergeCell ref="WSG8:WSH8"/>
    <mergeCell ref="WSI8:WSJ8"/>
    <mergeCell ref="WSK8:WSL8"/>
    <mergeCell ref="WSM8:WSN8"/>
    <mergeCell ref="WSO8:WSP8"/>
    <mergeCell ref="WXG8:WXH8"/>
    <mergeCell ref="WXI8:WXJ8"/>
    <mergeCell ref="WXK8:WXL8"/>
    <mergeCell ref="WXM8:WXN8"/>
    <mergeCell ref="WXO8:WXP8"/>
    <mergeCell ref="WXQ8:WXR8"/>
    <mergeCell ref="WWU8:WWV8"/>
    <mergeCell ref="WWW8:WWX8"/>
    <mergeCell ref="WWY8:WWZ8"/>
    <mergeCell ref="WXA8:WXB8"/>
    <mergeCell ref="WXC8:WXD8"/>
    <mergeCell ref="WXE8:WXF8"/>
    <mergeCell ref="WWI8:WWJ8"/>
    <mergeCell ref="WWK8:WWL8"/>
    <mergeCell ref="WWM8:WWN8"/>
    <mergeCell ref="WWO8:WWP8"/>
    <mergeCell ref="WWQ8:WWR8"/>
    <mergeCell ref="WWS8:WWT8"/>
    <mergeCell ref="WVW8:WVX8"/>
    <mergeCell ref="WVY8:WVZ8"/>
    <mergeCell ref="WWA8:WWB8"/>
    <mergeCell ref="WWC8:WWD8"/>
    <mergeCell ref="WWE8:WWF8"/>
    <mergeCell ref="WWG8:WWH8"/>
    <mergeCell ref="WVK8:WVL8"/>
    <mergeCell ref="WVM8:WVN8"/>
    <mergeCell ref="WVO8:WVP8"/>
    <mergeCell ref="WVQ8:WVR8"/>
    <mergeCell ref="WVS8:WVT8"/>
    <mergeCell ref="WVU8:WVV8"/>
    <mergeCell ref="WUY8:WUZ8"/>
    <mergeCell ref="WVA8:WVB8"/>
    <mergeCell ref="WVC8:WVD8"/>
    <mergeCell ref="WVE8:WVF8"/>
    <mergeCell ref="WVG8:WVH8"/>
    <mergeCell ref="WVI8:WVJ8"/>
    <mergeCell ref="XAA8:XAB8"/>
    <mergeCell ref="XAC8:XAD8"/>
    <mergeCell ref="XAE8:XAF8"/>
    <mergeCell ref="XAG8:XAH8"/>
    <mergeCell ref="XAI8:XAJ8"/>
    <mergeCell ref="XAK8:XAL8"/>
    <mergeCell ref="WZO8:WZP8"/>
    <mergeCell ref="WZQ8:WZR8"/>
    <mergeCell ref="WZS8:WZT8"/>
    <mergeCell ref="WZU8:WZV8"/>
    <mergeCell ref="WZW8:WZX8"/>
    <mergeCell ref="WZY8:WZZ8"/>
    <mergeCell ref="WZC8:WZD8"/>
    <mergeCell ref="WZE8:WZF8"/>
    <mergeCell ref="WZG8:WZH8"/>
    <mergeCell ref="WZI8:WZJ8"/>
    <mergeCell ref="WZK8:WZL8"/>
    <mergeCell ref="WZM8:WZN8"/>
    <mergeCell ref="WYQ8:WYR8"/>
    <mergeCell ref="WYS8:WYT8"/>
    <mergeCell ref="WYU8:WYV8"/>
    <mergeCell ref="WYW8:WYX8"/>
    <mergeCell ref="WYY8:WYZ8"/>
    <mergeCell ref="WZA8:WZB8"/>
    <mergeCell ref="WYE8:WYF8"/>
    <mergeCell ref="WYG8:WYH8"/>
    <mergeCell ref="WYI8:WYJ8"/>
    <mergeCell ref="WYK8:WYL8"/>
    <mergeCell ref="WYM8:WYN8"/>
    <mergeCell ref="WYO8:WYP8"/>
    <mergeCell ref="WXS8:WXT8"/>
    <mergeCell ref="WXU8:WXV8"/>
    <mergeCell ref="WXW8:WXX8"/>
    <mergeCell ref="WXY8:WXZ8"/>
    <mergeCell ref="WYA8:WYB8"/>
    <mergeCell ref="WYC8:WYD8"/>
    <mergeCell ref="XFC8:XFD8"/>
    <mergeCell ref="G83:I83"/>
    <mergeCell ref="G84:J84"/>
    <mergeCell ref="G85:I85"/>
    <mergeCell ref="XEQ8:XER8"/>
    <mergeCell ref="XES8:XET8"/>
    <mergeCell ref="XEU8:XEV8"/>
    <mergeCell ref="XEW8:XEX8"/>
    <mergeCell ref="XEY8:XEZ8"/>
    <mergeCell ref="XFA8:XFB8"/>
    <mergeCell ref="XEE8:XEF8"/>
    <mergeCell ref="XEG8:XEH8"/>
    <mergeCell ref="XEI8:XEJ8"/>
    <mergeCell ref="XEK8:XEL8"/>
    <mergeCell ref="XEM8:XEN8"/>
    <mergeCell ref="XEO8:XEP8"/>
    <mergeCell ref="XDS8:XDT8"/>
    <mergeCell ref="XDU8:XDV8"/>
    <mergeCell ref="XDW8:XDX8"/>
    <mergeCell ref="XDY8:XDZ8"/>
    <mergeCell ref="XEA8:XEB8"/>
    <mergeCell ref="XEC8:XED8"/>
    <mergeCell ref="XDG8:XDH8"/>
    <mergeCell ref="XDI8:XDJ8"/>
    <mergeCell ref="XDK8:XDL8"/>
    <mergeCell ref="XDM8:XDN8"/>
    <mergeCell ref="XDO8:XDP8"/>
    <mergeCell ref="XDQ8:XDR8"/>
    <mergeCell ref="XCU8:XCV8"/>
    <mergeCell ref="XCW8:XCX8"/>
    <mergeCell ref="XCY8:XCZ8"/>
    <mergeCell ref="XDA8:XDB8"/>
    <mergeCell ref="XDC8:XDD8"/>
    <mergeCell ref="XDE8:XDF8"/>
    <mergeCell ref="XCI8:XCJ8"/>
    <mergeCell ref="XCK8:XCL8"/>
    <mergeCell ref="XCM8:XCN8"/>
    <mergeCell ref="XCO8:XCP8"/>
    <mergeCell ref="XCQ8:XCR8"/>
    <mergeCell ref="XCS8:XCT8"/>
    <mergeCell ref="XBW8:XBX8"/>
    <mergeCell ref="XBY8:XBZ8"/>
    <mergeCell ref="XCA8:XCB8"/>
    <mergeCell ref="XCC8:XCD8"/>
    <mergeCell ref="XCE8:XCF8"/>
    <mergeCell ref="XCG8:XCH8"/>
    <mergeCell ref="XBK8:XBL8"/>
    <mergeCell ref="XBM8:XBN8"/>
    <mergeCell ref="XBO8:XBP8"/>
    <mergeCell ref="XBQ8:XBR8"/>
    <mergeCell ref="XBS8:XBT8"/>
    <mergeCell ref="XBU8:XBV8"/>
    <mergeCell ref="XAY8:XAZ8"/>
    <mergeCell ref="XBA8:XBB8"/>
    <mergeCell ref="XBC8:XBD8"/>
    <mergeCell ref="XBE8:XBF8"/>
    <mergeCell ref="XBG8:XBH8"/>
    <mergeCell ref="XBI8:XBJ8"/>
    <mergeCell ref="XAM8:XAN8"/>
    <mergeCell ref="XAO8:XAP8"/>
    <mergeCell ref="XAQ8:XAR8"/>
    <mergeCell ref="XAS8:XAT8"/>
    <mergeCell ref="XAU8:XAV8"/>
    <mergeCell ref="XAW8:XAX8"/>
  </mergeCells>
  <phoneticPr fontId="27" type="noConversion"/>
  <conditionalFormatting sqref="D78">
    <cfRule type="expression" dxfId="8" priority="10" stopIfTrue="1">
      <formula>B78=1</formula>
    </cfRule>
    <cfRule type="expression" dxfId="7" priority="11" stopIfTrue="1">
      <formula>B78=2</formula>
    </cfRule>
    <cfRule type="expression" dxfId="6" priority="12" stopIfTrue="1">
      <formula>B78=3</formula>
    </cfRule>
  </conditionalFormatting>
  <conditionalFormatting sqref="D73:D74">
    <cfRule type="expression" dxfId="5" priority="7" stopIfTrue="1">
      <formula>B73=1</formula>
    </cfRule>
    <cfRule type="expression" dxfId="4" priority="8" stopIfTrue="1">
      <formula>B73=2</formula>
    </cfRule>
    <cfRule type="expression" dxfId="3" priority="9" stopIfTrue="1">
      <formula>B73=3</formula>
    </cfRule>
  </conditionalFormatting>
  <conditionalFormatting sqref="D81">
    <cfRule type="expression" dxfId="2" priority="4" stopIfTrue="1">
      <formula>B81=1</formula>
    </cfRule>
    <cfRule type="expression" dxfId="1" priority="5" stopIfTrue="1">
      <formula>B81=2</formula>
    </cfRule>
    <cfRule type="expression" dxfId="0" priority="6" stopIfTrue="1">
      <formula>B81=3</formula>
    </cfRule>
  </conditionalFormatting>
  <printOptions horizontalCentered="1"/>
  <pageMargins left="0.39370078740157483" right="0.39370078740157483" top="0.39370078740157483" bottom="0.39370078740157483" header="0" footer="0"/>
  <pageSetup paperSize="9" scale="52" fitToHeight="5" orientation="landscape" horizontalDpi="300" verticalDpi="300" r:id="rId1"/>
  <headerFooter differentFirst="1" alignWithMargins="0">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7</vt:i4>
      </vt:variant>
      <vt:variant>
        <vt:lpstr>Іменовані діапазони</vt:lpstr>
      </vt:variant>
      <vt:variant>
        <vt:i4>5</vt:i4>
      </vt:variant>
    </vt:vector>
  </HeadingPairs>
  <TitlesOfParts>
    <vt:vector size="12" baseType="lpstr">
      <vt:lpstr>Додаток 1</vt:lpstr>
      <vt:lpstr>Додаток 2</vt:lpstr>
      <vt:lpstr>Додаток 3</vt:lpstr>
      <vt:lpstr>додаток 4</vt:lpstr>
      <vt:lpstr>продовж додаток 4</vt:lpstr>
      <vt:lpstr>додаток 5</vt:lpstr>
      <vt:lpstr>додаток 6</vt:lpstr>
      <vt:lpstr>'додаток 5'!Заголовки_для_друку</vt:lpstr>
      <vt:lpstr>'додаток 6'!Заголовки_для_друку</vt:lpstr>
      <vt:lpstr>'додаток 4'!Область_друку</vt:lpstr>
      <vt:lpstr>'додаток 5'!Область_друку</vt:lpstr>
      <vt:lpstr>'додаток 6'!Область_друку</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delux</dc:creator>
  <cp:lastModifiedBy>User</cp:lastModifiedBy>
  <cp:lastPrinted>2025-12-24T10:11:23Z</cp:lastPrinted>
  <dcterms:created xsi:type="dcterms:W3CDTF">2025-04-22T10:10:50Z</dcterms:created>
  <dcterms:modified xsi:type="dcterms:W3CDTF">2025-12-24T12:18:15Z</dcterms:modified>
</cp:coreProperties>
</file>