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F3E3BA8B-D66A-42BA-B1A7-F9A01CA9DFE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з 01.09.21 без гуртож" sheetId="4" r:id="rId1"/>
  </sheets>
  <definedNames>
    <definedName name="_xlnm.Print_Titles" localSheetId="0">'з 01.09.21 без гуртож'!$9:$9</definedName>
    <definedName name="_xlnm.Print_Area" localSheetId="0">'з 01.09.21 без гуртож'!$A$1:$C$177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9" i="4" l="1"/>
  <c r="C157" i="4" l="1"/>
  <c r="C155" i="4" s="1"/>
  <c r="C167" i="4" l="1"/>
  <c r="C164" i="4"/>
  <c r="C162" i="4" s="1"/>
  <c r="C150" i="4"/>
  <c r="C145" i="4"/>
  <c r="C140" i="4"/>
  <c r="C133" i="4"/>
  <c r="C131" i="4" s="1"/>
  <c r="C124" i="4"/>
  <c r="C122" i="4" s="1"/>
  <c r="C116" i="4"/>
  <c r="C109" i="4"/>
  <c r="C98" i="4"/>
  <c r="C88" i="4"/>
  <c r="D93" i="4" s="1"/>
  <c r="C78" i="4"/>
  <c r="D83" i="4" s="1"/>
  <c r="C68" i="4"/>
  <c r="D73" i="4" s="1"/>
  <c r="C50" i="4"/>
  <c r="C44" i="4"/>
  <c r="C37" i="4"/>
  <c r="C30" i="4"/>
  <c r="C23" i="4"/>
  <c r="C18" i="4"/>
  <c r="C13" i="4"/>
  <c r="D103" i="4" l="1"/>
  <c r="C138" i="4"/>
  <c r="C21" i="4"/>
  <c r="C107" i="4"/>
  <c r="C11" i="4"/>
  <c r="C58" i="4"/>
  <c r="C56" i="4" s="1"/>
  <c r="C172" i="4" l="1"/>
  <c r="D6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рішення від 29.07.20 №1667: +0,5 шт.од. кер.гуртка</t>
        </r>
      </text>
    </comment>
  </commentList>
</comments>
</file>

<file path=xl/sharedStrings.xml><?xml version="1.0" encoding="utf-8"?>
<sst xmlns="http://schemas.openxmlformats.org/spreadsheetml/2006/main" count="205" uniqueCount="106">
  <si>
    <t>до рішення міської ради</t>
  </si>
  <si>
    <t>ШТАТНА ЧИСЕЛЬНІСТЬ</t>
  </si>
  <si>
    <t>працівників установ і організацій, що фінансуються з бюджету міської територіальної громади,</t>
  </si>
  <si>
    <t>№ з/п</t>
  </si>
  <si>
    <t>Назва установи</t>
  </si>
  <si>
    <t xml:space="preserve">Штатна чисельність, од. </t>
  </si>
  <si>
    <t>1</t>
  </si>
  <si>
    <t>Виконавчі органи міської ради - всього</t>
  </si>
  <si>
    <t>у тому числі</t>
  </si>
  <si>
    <t>1.1</t>
  </si>
  <si>
    <t>з них:</t>
  </si>
  <si>
    <t>керівнці працівники і спеціалісти</t>
  </si>
  <si>
    <t>службовці</t>
  </si>
  <si>
    <t>робітники, зайняті обслуговуванням органів місцевого самоврядування</t>
  </si>
  <si>
    <t>1.2</t>
  </si>
  <si>
    <t>Дошкільні навчальні заклади - всього</t>
  </si>
  <si>
    <t>2.1</t>
  </si>
  <si>
    <t>навчально-допоміжний персонал</t>
  </si>
  <si>
    <t>вихователі і музкерівники</t>
  </si>
  <si>
    <t>спеціалісти</t>
  </si>
  <si>
    <t>робітники</t>
  </si>
  <si>
    <t>2.2</t>
  </si>
  <si>
    <t>2.3</t>
  </si>
  <si>
    <t>2.4</t>
  </si>
  <si>
    <t>2.5</t>
  </si>
  <si>
    <t>3</t>
  </si>
  <si>
    <t>Загальноосвітні шавчальні заклади - всього</t>
  </si>
  <si>
    <t>3.1</t>
  </si>
  <si>
    <t>директори та їхні заступники</t>
  </si>
  <si>
    <t>керівники гуртків</t>
  </si>
  <si>
    <t>педагогічні ставки</t>
  </si>
  <si>
    <t>вихователі груп продовженого дня</t>
  </si>
  <si>
    <t>асистенти вчителів</t>
  </si>
  <si>
    <t>3.2</t>
  </si>
  <si>
    <t>3.3</t>
  </si>
  <si>
    <t>3.4</t>
  </si>
  <si>
    <t>3.5</t>
  </si>
  <si>
    <t>4</t>
  </si>
  <si>
    <t>Позашкільні навчальні заклади - всього</t>
  </si>
  <si>
    <t>у тому числі:</t>
  </si>
  <si>
    <t>4.1</t>
  </si>
  <si>
    <t>Зеленодольський центр позашкільної роботи</t>
  </si>
  <si>
    <t>4.2</t>
  </si>
  <si>
    <t>педагогiчний персонал</t>
  </si>
  <si>
    <t>спецiалiсти</t>
  </si>
  <si>
    <t>обслуговуючий та технiчний персонал</t>
  </si>
  <si>
    <t>5</t>
  </si>
  <si>
    <t>Заклади охорони здоров'я - всього</t>
  </si>
  <si>
    <t>5.1</t>
  </si>
  <si>
    <t>лікарі</t>
  </si>
  <si>
    <t>середній медперсонал</t>
  </si>
  <si>
    <t>молодший медперсонал</t>
  </si>
  <si>
    <t>спеціалісти (немедики)</t>
  </si>
  <si>
    <t>інший обслуговуючий персонал</t>
  </si>
  <si>
    <t>6</t>
  </si>
  <si>
    <t>Бібліотеки - всього</t>
  </si>
  <si>
    <t>6.1</t>
  </si>
  <si>
    <t>керівні працівники</t>
  </si>
  <si>
    <t>обслуговуючий та технічний персонал</t>
  </si>
  <si>
    <t>7</t>
  </si>
  <si>
    <t>Клубні заклади - всього</t>
  </si>
  <si>
    <t>7.1</t>
  </si>
  <si>
    <t>обслуговуючий та технічний персонал, робітники</t>
  </si>
  <si>
    <t>7.2</t>
  </si>
  <si>
    <t>7.3</t>
  </si>
  <si>
    <t xml:space="preserve"> </t>
  </si>
  <si>
    <t>8</t>
  </si>
  <si>
    <t>Заклади з організації рятування на водах - всього</t>
  </si>
  <si>
    <t>8.1</t>
  </si>
  <si>
    <t>Рятувальний пост (м.Зеленодольськ)</t>
  </si>
  <si>
    <t>9</t>
  </si>
  <si>
    <t>Централізовані бухгалтерії - всього</t>
  </si>
  <si>
    <t>бухгалтерія установ освіти</t>
  </si>
  <si>
    <t xml:space="preserve">Р А З О М </t>
  </si>
  <si>
    <t>Секретар ради</t>
  </si>
  <si>
    <t>Ольга ЦИЦЮРА</t>
  </si>
  <si>
    <t>Апарат управління виконавчого комітету міської ради - всього</t>
  </si>
  <si>
    <t>Зеленодольський ліцей №1 Зеленодольської міської ради Дніпропетровської області</t>
  </si>
  <si>
    <t xml:space="preserve">навчально-допоміжний персонал </t>
  </si>
  <si>
    <t>Зеленодольський ліцей №2 Зеленодольської міської ради Дніпропетровської області</t>
  </si>
  <si>
    <t>Мар’янський ліцей  Зеленодольської міської ради Дніпропетровської області</t>
  </si>
  <si>
    <t xml:space="preserve">Заклад дошкільної освіти «Журавка»(ясла-садок) м. Зеленодольська Зеленодольської міської ради Дніпропетровської області області.  </t>
  </si>
  <si>
    <t>Фінансовий відділ Зеленодольської міської ради - всього</t>
  </si>
  <si>
    <t>Заклад дошкільної освіти «Попелюшка» (ясла-садок) м. Зеленодольська Зеленодольської міської ради Дніпропетровської області</t>
  </si>
  <si>
    <t>Заклад дошкільної освіти «Росинка»(ясла-садок) м. Зеленодольська Зеленодольської міської ради Дніпропетровської області</t>
  </si>
  <si>
    <t>Заклад дошкільної освіти «Дзвіночок» (ясла-садок) с.Мар’янське  Зеленодольської міської ради Дніпропетровської області</t>
  </si>
  <si>
    <t>Заклад дошкільної освіти «Малятко» (ясла-садок) с.Мар’янське  Зеленодольської міської ради Дніпропетровської області</t>
  </si>
  <si>
    <t>Зеленодольський ліцей Зеленодольської міської ради Дніпропетровської області</t>
  </si>
  <si>
    <t xml:space="preserve">вихователі </t>
  </si>
  <si>
    <t>Комунальний початковий спеціалізований мистецький навчальний заклад «Зеленодольська школа мистецтв»</t>
  </si>
  <si>
    <t xml:space="preserve">Комунальне некомерційне підприємство «Зеленодольський центр первинної медико-санітарної допомоги» Зеленодольської міської ради </t>
  </si>
  <si>
    <t>Комунальний заклад культури «Зеленодольська міська бібліотека»</t>
  </si>
  <si>
    <t xml:space="preserve">Комунальний заклад "Палац культури "Ювілейний" </t>
  </si>
  <si>
    <t>Комунальний заклад «Великокостромський центр культури та дозвілля»</t>
  </si>
  <si>
    <t>Комунальний заклад  «Мар'янський центр культури та дозвілля"</t>
  </si>
  <si>
    <t xml:space="preserve">директор </t>
  </si>
  <si>
    <t>Заклади фізичної культури і спорту - всього</t>
  </si>
  <si>
    <t>Комунальний заклад спеціалізованої позашкільної освіти "Комплексна дитячо-юнацька спортивна школа Зеленодольської міської ради Криворізького району Дніпропетровської області"</t>
  </si>
  <si>
    <t>9.1</t>
  </si>
  <si>
    <t>10</t>
  </si>
  <si>
    <t xml:space="preserve">Мар’янська гімназія Зеленодольської міської ради   Дніпропетровської області  </t>
  </si>
  <si>
    <t xml:space="preserve">вихователі, музкерівники </t>
  </si>
  <si>
    <t>Додаток   № 1</t>
  </si>
  <si>
    <t xml:space="preserve">від  21 грудня 2023 року №  </t>
  </si>
  <si>
    <t>на 2024 рік</t>
  </si>
  <si>
    <t>( з 01 січня 2024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</si>
</sst>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49" fontId="3" fillId="0" borderId="0" xfId="2" applyNumberFormat="1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/>
    <xf numFmtId="49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 indent="2"/>
    </xf>
    <xf numFmtId="49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 indent="2"/>
    </xf>
    <xf numFmtId="4" fontId="7" fillId="0" borderId="1" xfId="2" applyNumberFormat="1" applyFont="1" applyBorder="1" applyAlignment="1">
      <alignment horizontal="center" vertical="center"/>
    </xf>
    <xf numFmtId="0" fontId="7" fillId="0" borderId="0" xfId="2" applyFont="1"/>
    <xf numFmtId="49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indent="2"/>
    </xf>
    <xf numFmtId="4" fontId="6" fillId="0" borderId="1" xfId="2" applyNumberFormat="1" applyFont="1" applyBorder="1" applyAlignment="1">
      <alignment horizontal="center" vertical="center"/>
    </xf>
    <xf numFmtId="0" fontId="6" fillId="0" borderId="1" xfId="2" applyFont="1" applyBorder="1"/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 indent="2"/>
    </xf>
    <xf numFmtId="0" fontId="6" fillId="0" borderId="1" xfId="2" applyFont="1" applyBorder="1" applyAlignment="1">
      <alignment horizontal="left" vertical="center" indent="4"/>
    </xf>
    <xf numFmtId="0" fontId="6" fillId="0" borderId="1" xfId="2" applyFont="1" applyBorder="1" applyAlignment="1">
      <alignment horizontal="left" vertical="center" wrapText="1" indent="4"/>
    </xf>
    <xf numFmtId="0" fontId="6" fillId="0" borderId="1" xfId="2" applyFont="1" applyBorder="1" applyAlignment="1">
      <alignment horizontal="left" wrapText="1" indent="4"/>
    </xf>
    <xf numFmtId="0" fontId="6" fillId="0" borderId="0" xfId="2" applyFont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0" borderId="0" xfId="2" applyFont="1" applyAlignment="1">
      <alignment horizontal="left" indent="30"/>
    </xf>
    <xf numFmtId="0" fontId="12" fillId="0" borderId="0" xfId="2" applyFont="1"/>
    <xf numFmtId="4" fontId="7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4" fontId="6" fillId="0" borderId="0" xfId="2" applyNumberFormat="1" applyFont="1"/>
    <xf numFmtId="0" fontId="13" fillId="0" borderId="0" xfId="2" applyFont="1" applyAlignment="1">
      <alignment horizontal="left" indent="30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</cellXfs>
  <cellStyles count="3">
    <cellStyle name="Звичайний" xfId="0" builtinId="0"/>
    <cellStyle name="Звичайний 2" xfId="1" xr:uid="{00000000-0005-0000-0000-000000000000}"/>
    <cellStyle name="Звичайний 3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7"/>
  <sheetViews>
    <sheetView tabSelected="1" view="pageBreakPreview" topLeftCell="A160" zoomScaleNormal="100" zoomScaleSheetLayoutView="100" workbookViewId="0">
      <selection activeCell="B9" sqref="B9"/>
    </sheetView>
  </sheetViews>
  <sheetFormatPr defaultColWidth="9.1796875" defaultRowHeight="15.5" x14ac:dyDescent="0.35"/>
  <cols>
    <col min="1" max="1" width="9.1796875" style="6"/>
    <col min="2" max="2" width="67.81640625" style="7" customWidth="1"/>
    <col min="3" max="3" width="39.54296875" style="8" customWidth="1"/>
    <col min="4" max="16384" width="9.1796875" style="8"/>
  </cols>
  <sheetData>
    <row r="1" spans="1:3" s="2" customFormat="1" ht="18" x14ac:dyDescent="0.4">
      <c r="A1" s="1"/>
      <c r="B1" s="38" t="s">
        <v>102</v>
      </c>
      <c r="C1" s="39"/>
    </row>
    <row r="2" spans="1:3" s="2" customFormat="1" ht="18" x14ac:dyDescent="0.4">
      <c r="A2" s="1"/>
      <c r="B2" s="38" t="s">
        <v>0</v>
      </c>
      <c r="C2" s="39"/>
    </row>
    <row r="3" spans="1:3" s="2" customFormat="1" ht="18" x14ac:dyDescent="0.4">
      <c r="A3" s="1"/>
      <c r="B3" s="38" t="s">
        <v>103</v>
      </c>
      <c r="C3" s="39"/>
    </row>
    <row r="4" spans="1:3" s="2" customFormat="1" ht="18" x14ac:dyDescent="0.4">
      <c r="A4" s="1"/>
      <c r="B4" s="44"/>
      <c r="C4" s="39"/>
    </row>
    <row r="5" spans="1:3" s="2" customFormat="1" ht="18" x14ac:dyDescent="0.4">
      <c r="A5" s="1"/>
      <c r="B5" s="3" t="s">
        <v>1</v>
      </c>
    </row>
    <row r="6" spans="1:3" s="2" customFormat="1" ht="36" x14ac:dyDescent="0.4">
      <c r="A6" s="1"/>
      <c r="B6" s="4" t="s">
        <v>2</v>
      </c>
    </row>
    <row r="7" spans="1:3" s="2" customFormat="1" ht="18" x14ac:dyDescent="0.4">
      <c r="A7" s="1"/>
      <c r="B7" s="5" t="s">
        <v>104</v>
      </c>
    </row>
    <row r="8" spans="1:3" x14ac:dyDescent="0.35">
      <c r="B8" s="7" t="s">
        <v>105</v>
      </c>
    </row>
    <row r="9" spans="1:3" s="12" customFormat="1" x14ac:dyDescent="0.35">
      <c r="A9" s="9" t="s">
        <v>3</v>
      </c>
      <c r="B9" s="10" t="s">
        <v>4</v>
      </c>
      <c r="C9" s="11" t="s">
        <v>5</v>
      </c>
    </row>
    <row r="10" spans="1:3" s="12" customFormat="1" x14ac:dyDescent="0.35">
      <c r="A10" s="9"/>
      <c r="B10" s="10"/>
      <c r="C10" s="11"/>
    </row>
    <row r="11" spans="1:3" s="16" customFormat="1" ht="15" x14ac:dyDescent="0.35">
      <c r="A11" s="13" t="s">
        <v>6</v>
      </c>
      <c r="B11" s="14" t="s">
        <v>7</v>
      </c>
      <c r="C11" s="15">
        <f>C13+C18</f>
        <v>69</v>
      </c>
    </row>
    <row r="12" spans="1:3" s="12" customFormat="1" x14ac:dyDescent="0.35">
      <c r="A12" s="9"/>
      <c r="B12" s="17" t="s">
        <v>8</v>
      </c>
      <c r="C12" s="11"/>
    </row>
    <row r="13" spans="1:3" s="21" customFormat="1" ht="15" x14ac:dyDescent="0.3">
      <c r="A13" s="18" t="s">
        <v>9</v>
      </c>
      <c r="B13" s="19" t="s">
        <v>76</v>
      </c>
      <c r="C13" s="20">
        <f>C15+C16+C17</f>
        <v>65</v>
      </c>
    </row>
    <row r="14" spans="1:3" x14ac:dyDescent="0.35">
      <c r="A14" s="22"/>
      <c r="B14" s="23" t="s">
        <v>10</v>
      </c>
      <c r="C14" s="24"/>
    </row>
    <row r="15" spans="1:3" x14ac:dyDescent="0.35">
      <c r="A15" s="22"/>
      <c r="B15" s="23" t="s">
        <v>11</v>
      </c>
      <c r="C15" s="24">
        <v>47</v>
      </c>
    </row>
    <row r="16" spans="1:3" x14ac:dyDescent="0.35">
      <c r="A16" s="22"/>
      <c r="B16" s="23" t="s">
        <v>12</v>
      </c>
      <c r="C16" s="24">
        <v>11</v>
      </c>
    </row>
    <row r="17" spans="1:3" ht="31" x14ac:dyDescent="0.35">
      <c r="A17" s="22"/>
      <c r="B17" s="17" t="s">
        <v>13</v>
      </c>
      <c r="C17" s="24">
        <v>7</v>
      </c>
    </row>
    <row r="18" spans="1:3" s="21" customFormat="1" ht="15" x14ac:dyDescent="0.3">
      <c r="A18" s="18" t="s">
        <v>14</v>
      </c>
      <c r="B18" s="19" t="s">
        <v>82</v>
      </c>
      <c r="C18" s="20">
        <f>C20</f>
        <v>4</v>
      </c>
    </row>
    <row r="19" spans="1:3" x14ac:dyDescent="0.35">
      <c r="A19" s="22"/>
      <c r="B19" s="23" t="s">
        <v>10</v>
      </c>
      <c r="C19" s="24"/>
    </row>
    <row r="20" spans="1:3" x14ac:dyDescent="0.35">
      <c r="A20" s="22"/>
      <c r="B20" s="23" t="s">
        <v>11</v>
      </c>
      <c r="C20" s="24">
        <v>4</v>
      </c>
    </row>
    <row r="21" spans="1:3" s="21" customFormat="1" ht="15" x14ac:dyDescent="0.3">
      <c r="A21" s="18">
        <v>2</v>
      </c>
      <c r="B21" s="26" t="s">
        <v>15</v>
      </c>
      <c r="C21" s="20">
        <f>C23+C30+C37+C44+C50</f>
        <v>126.85</v>
      </c>
    </row>
    <row r="22" spans="1:3" x14ac:dyDescent="0.35">
      <c r="A22" s="22"/>
      <c r="B22" s="23" t="s">
        <v>8</v>
      </c>
      <c r="C22" s="24"/>
    </row>
    <row r="23" spans="1:3" s="21" customFormat="1" ht="45" x14ac:dyDescent="0.3">
      <c r="A23" s="18" t="s">
        <v>16</v>
      </c>
      <c r="B23" s="34" t="s">
        <v>81</v>
      </c>
      <c r="C23" s="20">
        <f>SUM(C25:C29)</f>
        <v>34.75</v>
      </c>
    </row>
    <row r="24" spans="1:3" x14ac:dyDescent="0.35">
      <c r="A24" s="22"/>
      <c r="B24" s="28" t="s">
        <v>10</v>
      </c>
      <c r="C24" s="24"/>
    </row>
    <row r="25" spans="1:3" x14ac:dyDescent="0.35">
      <c r="A25" s="22"/>
      <c r="B25" s="28" t="s">
        <v>95</v>
      </c>
      <c r="C25" s="24">
        <v>1</v>
      </c>
    </row>
    <row r="26" spans="1:3" x14ac:dyDescent="0.35">
      <c r="A26" s="22"/>
      <c r="B26" s="28" t="s">
        <v>17</v>
      </c>
      <c r="C26" s="24">
        <v>1.25</v>
      </c>
    </row>
    <row r="27" spans="1:3" x14ac:dyDescent="0.35">
      <c r="A27" s="22"/>
      <c r="B27" s="28" t="s">
        <v>18</v>
      </c>
      <c r="C27" s="24">
        <v>14.95</v>
      </c>
    </row>
    <row r="28" spans="1:3" x14ac:dyDescent="0.35">
      <c r="A28" s="22"/>
      <c r="B28" s="28" t="s">
        <v>19</v>
      </c>
      <c r="C28" s="24">
        <v>2</v>
      </c>
    </row>
    <row r="29" spans="1:3" x14ac:dyDescent="0.35">
      <c r="A29" s="22"/>
      <c r="B29" s="28" t="s">
        <v>20</v>
      </c>
      <c r="C29" s="24">
        <v>15.55</v>
      </c>
    </row>
    <row r="30" spans="1:3" s="21" customFormat="1" ht="45" x14ac:dyDescent="0.3">
      <c r="A30" s="18" t="s">
        <v>21</v>
      </c>
      <c r="B30" s="34" t="s">
        <v>83</v>
      </c>
      <c r="C30" s="20">
        <f>SUM(C32:C36)</f>
        <v>34</v>
      </c>
    </row>
    <row r="31" spans="1:3" x14ac:dyDescent="0.35">
      <c r="A31" s="22"/>
      <c r="B31" s="28" t="s">
        <v>10</v>
      </c>
      <c r="C31" s="24"/>
    </row>
    <row r="32" spans="1:3" x14ac:dyDescent="0.35">
      <c r="A32" s="22"/>
      <c r="B32" s="28" t="s">
        <v>95</v>
      </c>
      <c r="C32" s="24">
        <v>1</v>
      </c>
    </row>
    <row r="33" spans="1:3" x14ac:dyDescent="0.35">
      <c r="A33" s="22"/>
      <c r="B33" s="28" t="s">
        <v>17</v>
      </c>
      <c r="C33" s="24">
        <v>0.5</v>
      </c>
    </row>
    <row r="34" spans="1:3" x14ac:dyDescent="0.35">
      <c r="A34" s="22"/>
      <c r="B34" s="28" t="s">
        <v>18</v>
      </c>
      <c r="C34" s="24">
        <v>14.95</v>
      </c>
    </row>
    <row r="35" spans="1:3" x14ac:dyDescent="0.35">
      <c r="A35" s="22"/>
      <c r="B35" s="28" t="s">
        <v>19</v>
      </c>
      <c r="C35" s="24">
        <v>2</v>
      </c>
    </row>
    <row r="36" spans="1:3" x14ac:dyDescent="0.35">
      <c r="A36" s="22"/>
      <c r="B36" s="28" t="s">
        <v>20</v>
      </c>
      <c r="C36" s="24">
        <v>15.55</v>
      </c>
    </row>
    <row r="37" spans="1:3" s="21" customFormat="1" ht="45" x14ac:dyDescent="0.3">
      <c r="A37" s="18" t="s">
        <v>22</v>
      </c>
      <c r="B37" s="33" t="s">
        <v>84</v>
      </c>
      <c r="C37" s="20">
        <f>SUM(C39:C43)</f>
        <v>34</v>
      </c>
    </row>
    <row r="38" spans="1:3" x14ac:dyDescent="0.35">
      <c r="A38" s="22"/>
      <c r="B38" s="28" t="s">
        <v>10</v>
      </c>
      <c r="C38" s="24"/>
    </row>
    <row r="39" spans="1:3" x14ac:dyDescent="0.35">
      <c r="A39" s="22"/>
      <c r="B39" s="28" t="s">
        <v>95</v>
      </c>
      <c r="C39" s="24">
        <v>1</v>
      </c>
    </row>
    <row r="40" spans="1:3" x14ac:dyDescent="0.35">
      <c r="A40" s="22"/>
      <c r="B40" s="28" t="s">
        <v>17</v>
      </c>
      <c r="C40" s="24">
        <v>0.5</v>
      </c>
    </row>
    <row r="41" spans="1:3" x14ac:dyDescent="0.35">
      <c r="A41" s="22"/>
      <c r="B41" s="28" t="s">
        <v>18</v>
      </c>
      <c r="C41" s="24">
        <v>14.95</v>
      </c>
    </row>
    <row r="42" spans="1:3" x14ac:dyDescent="0.35">
      <c r="A42" s="22"/>
      <c r="B42" s="28" t="s">
        <v>19</v>
      </c>
      <c r="C42" s="24">
        <v>2</v>
      </c>
    </row>
    <row r="43" spans="1:3" x14ac:dyDescent="0.35">
      <c r="A43" s="22"/>
      <c r="B43" s="28" t="s">
        <v>20</v>
      </c>
      <c r="C43" s="24">
        <v>15.55</v>
      </c>
    </row>
    <row r="44" spans="1:3" s="21" customFormat="1" ht="30" x14ac:dyDescent="0.3">
      <c r="A44" s="18" t="s">
        <v>23</v>
      </c>
      <c r="B44" s="33" t="s">
        <v>85</v>
      </c>
      <c r="C44" s="20">
        <f>SUM(C46:C49)</f>
        <v>12.05</v>
      </c>
    </row>
    <row r="45" spans="1:3" x14ac:dyDescent="0.35">
      <c r="A45" s="22"/>
      <c r="B45" s="28" t="s">
        <v>10</v>
      </c>
      <c r="C45" s="24"/>
    </row>
    <row r="46" spans="1:3" x14ac:dyDescent="0.35">
      <c r="A46" s="22"/>
      <c r="B46" s="28" t="s">
        <v>95</v>
      </c>
      <c r="C46" s="24">
        <v>1</v>
      </c>
    </row>
    <row r="47" spans="1:3" x14ac:dyDescent="0.35">
      <c r="A47" s="22"/>
      <c r="B47" s="28" t="s">
        <v>18</v>
      </c>
      <c r="C47" s="24">
        <v>4.0999999999999996</v>
      </c>
    </row>
    <row r="48" spans="1:3" x14ac:dyDescent="0.35">
      <c r="A48" s="22"/>
      <c r="B48" s="28" t="s">
        <v>19</v>
      </c>
      <c r="C48" s="24">
        <v>1</v>
      </c>
    </row>
    <row r="49" spans="1:4" x14ac:dyDescent="0.35">
      <c r="A49" s="22"/>
      <c r="B49" s="28" t="s">
        <v>20</v>
      </c>
      <c r="C49" s="24">
        <v>5.95</v>
      </c>
    </row>
    <row r="50" spans="1:4" s="21" customFormat="1" ht="30" x14ac:dyDescent="0.3">
      <c r="A50" s="18" t="s">
        <v>24</v>
      </c>
      <c r="B50" s="33" t="s">
        <v>86</v>
      </c>
      <c r="C50" s="20">
        <f>C52+C53+C54+C55</f>
        <v>12.05</v>
      </c>
    </row>
    <row r="51" spans="1:4" x14ac:dyDescent="0.35">
      <c r="A51" s="22"/>
      <c r="B51" s="28" t="s">
        <v>10</v>
      </c>
      <c r="C51" s="24"/>
    </row>
    <row r="52" spans="1:4" x14ac:dyDescent="0.35">
      <c r="A52" s="22"/>
      <c r="B52" s="28" t="s">
        <v>95</v>
      </c>
      <c r="C52" s="24">
        <v>1</v>
      </c>
    </row>
    <row r="53" spans="1:4" x14ac:dyDescent="0.35">
      <c r="A53" s="22"/>
      <c r="B53" s="28" t="s">
        <v>18</v>
      </c>
      <c r="C53" s="24">
        <v>4.0999999999999996</v>
      </c>
    </row>
    <row r="54" spans="1:4" x14ac:dyDescent="0.35">
      <c r="A54" s="22"/>
      <c r="B54" s="28" t="s">
        <v>19</v>
      </c>
      <c r="C54" s="24">
        <v>1</v>
      </c>
    </row>
    <row r="55" spans="1:4" x14ac:dyDescent="0.35">
      <c r="A55" s="22"/>
      <c r="B55" s="28" t="s">
        <v>20</v>
      </c>
      <c r="C55" s="24">
        <v>5.95</v>
      </c>
    </row>
    <row r="56" spans="1:4" s="21" customFormat="1" ht="15" x14ac:dyDescent="0.3">
      <c r="A56" s="18" t="s">
        <v>25</v>
      </c>
      <c r="B56" s="26" t="s">
        <v>26</v>
      </c>
      <c r="C56" s="40">
        <f>C58+C68+C78+C88+C98</f>
        <v>259.67</v>
      </c>
    </row>
    <row r="57" spans="1:4" x14ac:dyDescent="0.35">
      <c r="A57" s="22"/>
      <c r="B57" s="23" t="s">
        <v>8</v>
      </c>
      <c r="C57" s="25"/>
    </row>
    <row r="58" spans="1:4" s="21" customFormat="1" ht="30" x14ac:dyDescent="0.3">
      <c r="A58" s="18" t="s">
        <v>27</v>
      </c>
      <c r="B58" s="33" t="s">
        <v>77</v>
      </c>
      <c r="C58" s="20">
        <f>SUM(C60:C67)</f>
        <v>64.39</v>
      </c>
    </row>
    <row r="59" spans="1:4" x14ac:dyDescent="0.35">
      <c r="A59" s="22"/>
      <c r="B59" s="28" t="s">
        <v>10</v>
      </c>
      <c r="C59" s="24"/>
    </row>
    <row r="60" spans="1:4" x14ac:dyDescent="0.35">
      <c r="A60" s="22"/>
      <c r="B60" s="29" t="s">
        <v>28</v>
      </c>
      <c r="C60" s="24">
        <v>3.5</v>
      </c>
    </row>
    <row r="61" spans="1:4" x14ac:dyDescent="0.35">
      <c r="A61" s="22"/>
      <c r="B61" s="29" t="s">
        <v>78</v>
      </c>
      <c r="C61" s="24">
        <v>1</v>
      </c>
    </row>
    <row r="62" spans="1:4" x14ac:dyDescent="0.35">
      <c r="A62" s="22"/>
      <c r="B62" s="29" t="s">
        <v>29</v>
      </c>
      <c r="C62" s="24">
        <v>0</v>
      </c>
    </row>
    <row r="63" spans="1:4" x14ac:dyDescent="0.35">
      <c r="A63" s="22"/>
      <c r="B63" s="29" t="s">
        <v>30</v>
      </c>
      <c r="C63" s="24">
        <v>38.64</v>
      </c>
      <c r="D63" s="43">
        <f>C58-C63</f>
        <v>25.75</v>
      </c>
    </row>
    <row r="64" spans="1:4" x14ac:dyDescent="0.35">
      <c r="A64" s="22"/>
      <c r="B64" s="29" t="s">
        <v>31</v>
      </c>
      <c r="C64" s="24">
        <v>0</v>
      </c>
    </row>
    <row r="65" spans="1:4" x14ac:dyDescent="0.35">
      <c r="A65" s="22"/>
      <c r="B65" s="29" t="s">
        <v>32</v>
      </c>
      <c r="C65" s="24">
        <v>4</v>
      </c>
    </row>
    <row r="66" spans="1:4" x14ac:dyDescent="0.35">
      <c r="A66" s="22"/>
      <c r="B66" s="29" t="s">
        <v>19</v>
      </c>
      <c r="C66" s="24">
        <v>4.75</v>
      </c>
    </row>
    <row r="67" spans="1:4" x14ac:dyDescent="0.35">
      <c r="A67" s="22"/>
      <c r="B67" s="29" t="s">
        <v>20</v>
      </c>
      <c r="C67" s="24">
        <v>12.5</v>
      </c>
    </row>
    <row r="68" spans="1:4" s="21" customFormat="1" ht="30" x14ac:dyDescent="0.3">
      <c r="A68" s="18" t="s">
        <v>33</v>
      </c>
      <c r="B68" s="33" t="s">
        <v>79</v>
      </c>
      <c r="C68" s="20">
        <f>SUM(C70:C77)</f>
        <v>103.14</v>
      </c>
    </row>
    <row r="69" spans="1:4" x14ac:dyDescent="0.35">
      <c r="A69" s="22"/>
      <c r="B69" s="28" t="s">
        <v>10</v>
      </c>
      <c r="C69" s="24"/>
    </row>
    <row r="70" spans="1:4" x14ac:dyDescent="0.35">
      <c r="A70" s="22"/>
      <c r="B70" s="29" t="s">
        <v>28</v>
      </c>
      <c r="C70" s="24">
        <v>5</v>
      </c>
    </row>
    <row r="71" spans="1:4" x14ac:dyDescent="0.35">
      <c r="A71" s="22"/>
      <c r="B71" s="29" t="s">
        <v>78</v>
      </c>
      <c r="C71" s="24">
        <v>1.25</v>
      </c>
    </row>
    <row r="72" spans="1:4" x14ac:dyDescent="0.35">
      <c r="A72" s="22"/>
      <c r="B72" s="29" t="s">
        <v>29</v>
      </c>
      <c r="C72" s="24">
        <v>0</v>
      </c>
    </row>
    <row r="73" spans="1:4" x14ac:dyDescent="0.35">
      <c r="A73" s="22"/>
      <c r="B73" s="29" t="s">
        <v>30</v>
      </c>
      <c r="C73" s="24">
        <v>51.34</v>
      </c>
      <c r="D73" s="43">
        <f>C68-C73</f>
        <v>51.8</v>
      </c>
    </row>
    <row r="74" spans="1:4" x14ac:dyDescent="0.35">
      <c r="A74" s="22"/>
      <c r="B74" s="29" t="s">
        <v>101</v>
      </c>
      <c r="C74" s="24">
        <v>4.0999999999999996</v>
      </c>
    </row>
    <row r="75" spans="1:4" x14ac:dyDescent="0.35">
      <c r="A75" s="22"/>
      <c r="B75" s="29" t="s">
        <v>32</v>
      </c>
      <c r="C75" s="24">
        <v>10</v>
      </c>
    </row>
    <row r="76" spans="1:4" x14ac:dyDescent="0.35">
      <c r="A76" s="22"/>
      <c r="B76" s="29" t="s">
        <v>19</v>
      </c>
      <c r="C76" s="24">
        <v>6.25</v>
      </c>
    </row>
    <row r="77" spans="1:4" x14ac:dyDescent="0.35">
      <c r="A77" s="22"/>
      <c r="B77" s="29" t="s">
        <v>20</v>
      </c>
      <c r="C77" s="24">
        <v>25.2</v>
      </c>
    </row>
    <row r="78" spans="1:4" s="21" customFormat="1" ht="30" x14ac:dyDescent="0.3">
      <c r="A78" s="18" t="s">
        <v>34</v>
      </c>
      <c r="B78" s="33" t="s">
        <v>80</v>
      </c>
      <c r="C78" s="20">
        <f>SUM(C80:C87)</f>
        <v>42.47</v>
      </c>
    </row>
    <row r="79" spans="1:4" x14ac:dyDescent="0.35">
      <c r="A79" s="22"/>
      <c r="B79" s="28" t="s">
        <v>10</v>
      </c>
      <c r="C79" s="24"/>
    </row>
    <row r="80" spans="1:4" x14ac:dyDescent="0.35">
      <c r="A80" s="22"/>
      <c r="B80" s="29" t="s">
        <v>28</v>
      </c>
      <c r="C80" s="24">
        <v>2.5</v>
      </c>
    </row>
    <row r="81" spans="1:4" x14ac:dyDescent="0.35">
      <c r="A81" s="22"/>
      <c r="B81" s="29" t="s">
        <v>78</v>
      </c>
      <c r="C81" s="24">
        <v>0.25</v>
      </c>
    </row>
    <row r="82" spans="1:4" x14ac:dyDescent="0.35">
      <c r="A82" s="22"/>
      <c r="B82" s="29" t="s">
        <v>29</v>
      </c>
      <c r="C82" s="24">
        <v>0</v>
      </c>
    </row>
    <row r="83" spans="1:4" x14ac:dyDescent="0.35">
      <c r="A83" s="22"/>
      <c r="B83" s="29" t="s">
        <v>30</v>
      </c>
      <c r="C83" s="24">
        <v>19.97</v>
      </c>
      <c r="D83" s="43">
        <f>C78-C83</f>
        <v>22.5</v>
      </c>
    </row>
    <row r="84" spans="1:4" x14ac:dyDescent="0.35">
      <c r="A84" s="22"/>
      <c r="B84" s="29" t="s">
        <v>31</v>
      </c>
      <c r="C84" s="24">
        <v>0</v>
      </c>
    </row>
    <row r="85" spans="1:4" x14ac:dyDescent="0.35">
      <c r="A85" s="22"/>
      <c r="B85" s="29" t="s">
        <v>32</v>
      </c>
      <c r="C85" s="24">
        <v>4</v>
      </c>
    </row>
    <row r="86" spans="1:4" x14ac:dyDescent="0.35">
      <c r="A86" s="22"/>
      <c r="B86" s="29" t="s">
        <v>19</v>
      </c>
      <c r="C86" s="24">
        <v>3.75</v>
      </c>
    </row>
    <row r="87" spans="1:4" x14ac:dyDescent="0.35">
      <c r="A87" s="22"/>
      <c r="B87" s="29" t="s">
        <v>20</v>
      </c>
      <c r="C87" s="24">
        <v>12</v>
      </c>
    </row>
    <row r="88" spans="1:4" s="21" customFormat="1" ht="30" x14ac:dyDescent="0.3">
      <c r="A88" s="18" t="s">
        <v>35</v>
      </c>
      <c r="B88" s="33" t="s">
        <v>100</v>
      </c>
      <c r="C88" s="20">
        <f>SUM(C90:C97)</f>
        <v>30.92</v>
      </c>
    </row>
    <row r="89" spans="1:4" x14ac:dyDescent="0.35">
      <c r="A89" s="22"/>
      <c r="B89" s="28" t="s">
        <v>10</v>
      </c>
      <c r="C89" s="24"/>
    </row>
    <row r="90" spans="1:4" x14ac:dyDescent="0.35">
      <c r="A90" s="22"/>
      <c r="B90" s="29" t="s">
        <v>28</v>
      </c>
      <c r="C90" s="24">
        <v>1.5</v>
      </c>
    </row>
    <row r="91" spans="1:4" x14ac:dyDescent="0.35">
      <c r="A91" s="22"/>
      <c r="B91" s="29" t="s">
        <v>78</v>
      </c>
      <c r="C91" s="24">
        <v>0.25</v>
      </c>
    </row>
    <row r="92" spans="1:4" x14ac:dyDescent="0.35">
      <c r="A92" s="22"/>
      <c r="B92" s="29" t="s">
        <v>29</v>
      </c>
      <c r="C92" s="24">
        <v>0</v>
      </c>
    </row>
    <row r="93" spans="1:4" x14ac:dyDescent="0.35">
      <c r="A93" s="22"/>
      <c r="B93" s="29" t="s">
        <v>30</v>
      </c>
      <c r="C93" s="24">
        <v>14.17</v>
      </c>
      <c r="D93" s="43">
        <f>C88-C93</f>
        <v>16.75</v>
      </c>
    </row>
    <row r="94" spans="1:4" x14ac:dyDescent="0.35">
      <c r="A94" s="22"/>
      <c r="B94" s="29" t="s">
        <v>31</v>
      </c>
      <c r="C94" s="24">
        <v>0</v>
      </c>
    </row>
    <row r="95" spans="1:4" x14ac:dyDescent="0.35">
      <c r="A95" s="22"/>
      <c r="B95" s="29" t="s">
        <v>32</v>
      </c>
      <c r="C95" s="24">
        <v>2</v>
      </c>
    </row>
    <row r="96" spans="1:4" x14ac:dyDescent="0.35">
      <c r="A96" s="22"/>
      <c r="B96" s="29" t="s">
        <v>19</v>
      </c>
      <c r="C96" s="24">
        <v>2.5</v>
      </c>
    </row>
    <row r="97" spans="1:4" x14ac:dyDescent="0.35">
      <c r="A97" s="22"/>
      <c r="B97" s="29" t="s">
        <v>20</v>
      </c>
      <c r="C97" s="24">
        <v>10.5</v>
      </c>
    </row>
    <row r="98" spans="1:4" s="21" customFormat="1" ht="30" x14ac:dyDescent="0.3">
      <c r="A98" s="18" t="s">
        <v>36</v>
      </c>
      <c r="B98" s="36" t="s">
        <v>87</v>
      </c>
      <c r="C98" s="20">
        <f>SUM(C100:C106)</f>
        <v>18.75</v>
      </c>
    </row>
    <row r="99" spans="1:4" x14ac:dyDescent="0.35">
      <c r="A99" s="22"/>
      <c r="B99" s="28" t="s">
        <v>10</v>
      </c>
      <c r="C99" s="24"/>
    </row>
    <row r="100" spans="1:4" x14ac:dyDescent="0.35">
      <c r="A100" s="22"/>
      <c r="B100" s="29" t="s">
        <v>28</v>
      </c>
      <c r="C100" s="24">
        <v>1.5</v>
      </c>
    </row>
    <row r="101" spans="1:4" x14ac:dyDescent="0.35">
      <c r="A101" s="22"/>
      <c r="B101" s="29" t="s">
        <v>78</v>
      </c>
      <c r="C101" s="24">
        <v>0.25</v>
      </c>
    </row>
    <row r="102" spans="1:4" x14ac:dyDescent="0.35">
      <c r="A102" s="22"/>
      <c r="B102" s="29" t="s">
        <v>29</v>
      </c>
      <c r="C102" s="24">
        <v>0.5</v>
      </c>
    </row>
    <row r="103" spans="1:4" x14ac:dyDescent="0.35">
      <c r="A103" s="22"/>
      <c r="B103" s="29" t="s">
        <v>30</v>
      </c>
      <c r="C103" s="24">
        <v>10</v>
      </c>
      <c r="D103" s="43">
        <f>C98-C103</f>
        <v>8.75</v>
      </c>
    </row>
    <row r="104" spans="1:4" x14ac:dyDescent="0.35">
      <c r="A104" s="22"/>
      <c r="B104" s="29" t="s">
        <v>88</v>
      </c>
      <c r="C104" s="24">
        <v>0</v>
      </c>
    </row>
    <row r="105" spans="1:4" x14ac:dyDescent="0.35">
      <c r="A105" s="22"/>
      <c r="B105" s="29" t="s">
        <v>19</v>
      </c>
      <c r="C105" s="24">
        <v>3</v>
      </c>
    </row>
    <row r="106" spans="1:4" x14ac:dyDescent="0.35">
      <c r="A106" s="22"/>
      <c r="B106" s="29" t="s">
        <v>20</v>
      </c>
      <c r="C106" s="24">
        <v>3.5</v>
      </c>
    </row>
    <row r="107" spans="1:4" s="21" customFormat="1" ht="15" x14ac:dyDescent="0.3">
      <c r="A107" s="18" t="s">
        <v>37</v>
      </c>
      <c r="B107" s="26" t="s">
        <v>38</v>
      </c>
      <c r="C107" s="20">
        <f>C109+C116</f>
        <v>33.22</v>
      </c>
    </row>
    <row r="108" spans="1:4" x14ac:dyDescent="0.35">
      <c r="A108" s="22"/>
      <c r="B108" s="23" t="s">
        <v>39</v>
      </c>
      <c r="C108" s="24"/>
    </row>
    <row r="109" spans="1:4" s="21" customFormat="1" ht="15" x14ac:dyDescent="0.3">
      <c r="A109" s="18" t="s">
        <v>40</v>
      </c>
      <c r="B109" s="27" t="s">
        <v>41</v>
      </c>
      <c r="C109" s="20">
        <f>SUM(C111:C115)</f>
        <v>14.89</v>
      </c>
    </row>
    <row r="110" spans="1:4" x14ac:dyDescent="0.35">
      <c r="A110" s="22"/>
      <c r="B110" s="23" t="s">
        <v>10</v>
      </c>
      <c r="C110" s="24"/>
    </row>
    <row r="111" spans="1:4" x14ac:dyDescent="0.35">
      <c r="A111" s="22"/>
      <c r="B111" s="29" t="s">
        <v>28</v>
      </c>
      <c r="C111" s="24">
        <v>1</v>
      </c>
    </row>
    <row r="112" spans="1:4" x14ac:dyDescent="0.35">
      <c r="A112" s="22"/>
      <c r="B112" s="29" t="s">
        <v>78</v>
      </c>
      <c r="C112" s="24">
        <v>1</v>
      </c>
    </row>
    <row r="113" spans="1:3" x14ac:dyDescent="0.35">
      <c r="A113" s="22"/>
      <c r="B113" s="29" t="s">
        <v>30</v>
      </c>
      <c r="C113" s="24">
        <v>9.39</v>
      </c>
    </row>
    <row r="114" spans="1:3" x14ac:dyDescent="0.35">
      <c r="A114" s="22"/>
      <c r="B114" s="28" t="s">
        <v>19</v>
      </c>
      <c r="C114" s="24">
        <v>1.5</v>
      </c>
    </row>
    <row r="115" spans="1:3" x14ac:dyDescent="0.35">
      <c r="A115" s="22"/>
      <c r="B115" s="28" t="s">
        <v>20</v>
      </c>
      <c r="C115" s="24">
        <v>2</v>
      </c>
    </row>
    <row r="116" spans="1:3" s="21" customFormat="1" ht="30" x14ac:dyDescent="0.3">
      <c r="A116" s="18" t="s">
        <v>42</v>
      </c>
      <c r="B116" s="36" t="s">
        <v>89</v>
      </c>
      <c r="C116" s="20">
        <f>C118+C119+C120+C121</f>
        <v>18.329999999999998</v>
      </c>
    </row>
    <row r="117" spans="1:3" x14ac:dyDescent="0.35">
      <c r="A117" s="22"/>
      <c r="B117" s="23" t="s">
        <v>10</v>
      </c>
      <c r="C117" s="24"/>
    </row>
    <row r="118" spans="1:3" x14ac:dyDescent="0.35">
      <c r="A118" s="22"/>
      <c r="B118" s="29" t="s">
        <v>28</v>
      </c>
      <c r="C118" s="24">
        <v>1</v>
      </c>
    </row>
    <row r="119" spans="1:3" x14ac:dyDescent="0.35">
      <c r="A119" s="22"/>
      <c r="B119" s="30" t="s">
        <v>43</v>
      </c>
      <c r="C119" s="24">
        <v>15.83</v>
      </c>
    </row>
    <row r="120" spans="1:3" x14ac:dyDescent="0.35">
      <c r="A120" s="22"/>
      <c r="B120" s="30" t="s">
        <v>44</v>
      </c>
      <c r="C120" s="24">
        <v>0.5</v>
      </c>
    </row>
    <row r="121" spans="1:3" x14ac:dyDescent="0.35">
      <c r="A121" s="22"/>
      <c r="B121" s="30" t="s">
        <v>45</v>
      </c>
      <c r="C121" s="24">
        <v>1</v>
      </c>
    </row>
    <row r="122" spans="1:3" s="21" customFormat="1" ht="15" x14ac:dyDescent="0.3">
      <c r="A122" s="18" t="s">
        <v>46</v>
      </c>
      <c r="B122" s="26" t="s">
        <v>47</v>
      </c>
      <c r="C122" s="20">
        <f>C124</f>
        <v>90.25</v>
      </c>
    </row>
    <row r="123" spans="1:3" x14ac:dyDescent="0.35">
      <c r="A123" s="22"/>
      <c r="B123" s="23" t="s">
        <v>8</v>
      </c>
      <c r="C123" s="24"/>
    </row>
    <row r="124" spans="1:3" s="21" customFormat="1" ht="45" x14ac:dyDescent="0.3">
      <c r="A124" s="18" t="s">
        <v>48</v>
      </c>
      <c r="B124" s="37" t="s">
        <v>90</v>
      </c>
      <c r="C124" s="20">
        <f>C126+C127+C128+C129+C130</f>
        <v>90.25</v>
      </c>
    </row>
    <row r="125" spans="1:3" x14ac:dyDescent="0.35">
      <c r="A125" s="22"/>
      <c r="B125" s="23" t="s">
        <v>10</v>
      </c>
      <c r="C125" s="24"/>
    </row>
    <row r="126" spans="1:3" x14ac:dyDescent="0.35">
      <c r="A126" s="22"/>
      <c r="B126" s="23" t="s">
        <v>49</v>
      </c>
      <c r="C126" s="24">
        <v>14.75</v>
      </c>
    </row>
    <row r="127" spans="1:3" x14ac:dyDescent="0.35">
      <c r="A127" s="22"/>
      <c r="B127" s="23" t="s">
        <v>50</v>
      </c>
      <c r="C127" s="24">
        <v>33.75</v>
      </c>
    </row>
    <row r="128" spans="1:3" x14ac:dyDescent="0.35">
      <c r="A128" s="22"/>
      <c r="B128" s="23" t="s">
        <v>51</v>
      </c>
      <c r="C128" s="24">
        <v>6</v>
      </c>
    </row>
    <row r="129" spans="1:3" x14ac:dyDescent="0.35">
      <c r="A129" s="22"/>
      <c r="B129" s="23" t="s">
        <v>52</v>
      </c>
      <c r="C129" s="24">
        <v>10.75</v>
      </c>
    </row>
    <row r="130" spans="1:3" x14ac:dyDescent="0.35">
      <c r="A130" s="22"/>
      <c r="B130" s="23" t="s">
        <v>53</v>
      </c>
      <c r="C130" s="24">
        <v>25</v>
      </c>
    </row>
    <row r="131" spans="1:3" s="21" customFormat="1" ht="15" x14ac:dyDescent="0.3">
      <c r="A131" s="18" t="s">
        <v>54</v>
      </c>
      <c r="B131" s="26" t="s">
        <v>55</v>
      </c>
      <c r="C131" s="20">
        <f>C133</f>
        <v>4</v>
      </c>
    </row>
    <row r="132" spans="1:3" x14ac:dyDescent="0.35">
      <c r="A132" s="22"/>
      <c r="B132" s="23" t="s">
        <v>8</v>
      </c>
      <c r="C132" s="24"/>
    </row>
    <row r="133" spans="1:3" s="21" customFormat="1" ht="30" x14ac:dyDescent="0.3">
      <c r="A133" s="18" t="s">
        <v>56</v>
      </c>
      <c r="B133" s="36" t="s">
        <v>91</v>
      </c>
      <c r="C133" s="20">
        <f>C135+C136+C137</f>
        <v>4</v>
      </c>
    </row>
    <row r="134" spans="1:3" x14ac:dyDescent="0.35">
      <c r="A134" s="22"/>
      <c r="B134" s="23" t="s">
        <v>10</v>
      </c>
      <c r="C134" s="24"/>
    </row>
    <row r="135" spans="1:3" x14ac:dyDescent="0.35">
      <c r="A135" s="22"/>
      <c r="B135" s="28" t="s">
        <v>57</v>
      </c>
      <c r="C135" s="24">
        <v>1</v>
      </c>
    </row>
    <row r="136" spans="1:3" x14ac:dyDescent="0.35">
      <c r="A136" s="22"/>
      <c r="B136" s="28" t="s">
        <v>19</v>
      </c>
      <c r="C136" s="24">
        <v>2</v>
      </c>
    </row>
    <row r="137" spans="1:3" x14ac:dyDescent="0.35">
      <c r="A137" s="22"/>
      <c r="B137" s="28" t="s">
        <v>58</v>
      </c>
      <c r="C137" s="24">
        <v>1</v>
      </c>
    </row>
    <row r="138" spans="1:3" s="21" customFormat="1" ht="15" x14ac:dyDescent="0.3">
      <c r="A138" s="18" t="s">
        <v>59</v>
      </c>
      <c r="B138" s="26" t="s">
        <v>60</v>
      </c>
      <c r="C138" s="20">
        <f>C140+C145+C150</f>
        <v>39</v>
      </c>
    </row>
    <row r="139" spans="1:3" x14ac:dyDescent="0.35">
      <c r="A139" s="22"/>
      <c r="B139" s="23" t="s">
        <v>8</v>
      </c>
      <c r="C139" s="24"/>
    </row>
    <row r="140" spans="1:3" s="21" customFormat="1" ht="15" x14ac:dyDescent="0.3">
      <c r="A140" s="18" t="s">
        <v>61</v>
      </c>
      <c r="B140" s="27" t="s">
        <v>92</v>
      </c>
      <c r="C140" s="20">
        <f>C142+C143+C144</f>
        <v>28</v>
      </c>
    </row>
    <row r="141" spans="1:3" x14ac:dyDescent="0.35">
      <c r="A141" s="22"/>
      <c r="B141" s="23" t="s">
        <v>10</v>
      </c>
      <c r="C141" s="24"/>
    </row>
    <row r="142" spans="1:3" x14ac:dyDescent="0.35">
      <c r="A142" s="22"/>
      <c r="B142" s="28" t="s">
        <v>57</v>
      </c>
      <c r="C142" s="24">
        <v>1</v>
      </c>
    </row>
    <row r="143" spans="1:3" x14ac:dyDescent="0.35">
      <c r="A143" s="22"/>
      <c r="B143" s="28" t="s">
        <v>19</v>
      </c>
      <c r="C143" s="24">
        <v>13.5</v>
      </c>
    </row>
    <row r="144" spans="1:3" x14ac:dyDescent="0.35">
      <c r="A144" s="22"/>
      <c r="B144" s="28" t="s">
        <v>62</v>
      </c>
      <c r="C144" s="24">
        <v>13.5</v>
      </c>
    </row>
    <row r="145" spans="1:3" s="21" customFormat="1" ht="30" x14ac:dyDescent="0.3">
      <c r="A145" s="18" t="s">
        <v>63</v>
      </c>
      <c r="B145" s="36" t="s">
        <v>93</v>
      </c>
      <c r="C145" s="20">
        <f>C147+C148+C149</f>
        <v>5</v>
      </c>
    </row>
    <row r="146" spans="1:3" x14ac:dyDescent="0.35">
      <c r="A146" s="22"/>
      <c r="B146" s="23" t="s">
        <v>10</v>
      </c>
      <c r="C146" s="24"/>
    </row>
    <row r="147" spans="1:3" x14ac:dyDescent="0.35">
      <c r="A147" s="22"/>
      <c r="B147" s="28" t="s">
        <v>57</v>
      </c>
      <c r="C147" s="24">
        <v>1</v>
      </c>
    </row>
    <row r="148" spans="1:3" x14ac:dyDescent="0.35">
      <c r="A148" s="22"/>
      <c r="B148" s="28" t="s">
        <v>19</v>
      </c>
      <c r="C148" s="24">
        <v>2</v>
      </c>
    </row>
    <row r="149" spans="1:3" x14ac:dyDescent="0.35">
      <c r="A149" s="22"/>
      <c r="B149" s="28" t="s">
        <v>62</v>
      </c>
      <c r="C149" s="24">
        <v>2</v>
      </c>
    </row>
    <row r="150" spans="1:3" s="21" customFormat="1" ht="15" x14ac:dyDescent="0.3">
      <c r="A150" s="18" t="s">
        <v>64</v>
      </c>
      <c r="B150" s="35" t="s">
        <v>94</v>
      </c>
      <c r="C150" s="20">
        <f>C152+C153+C154</f>
        <v>6</v>
      </c>
    </row>
    <row r="151" spans="1:3" x14ac:dyDescent="0.35">
      <c r="A151" s="22"/>
      <c r="B151" s="23" t="s">
        <v>10</v>
      </c>
      <c r="C151" s="24" t="s">
        <v>65</v>
      </c>
    </row>
    <row r="152" spans="1:3" x14ac:dyDescent="0.35">
      <c r="A152" s="22"/>
      <c r="B152" s="28" t="s">
        <v>57</v>
      </c>
      <c r="C152" s="24">
        <v>1</v>
      </c>
    </row>
    <row r="153" spans="1:3" x14ac:dyDescent="0.35">
      <c r="A153" s="22"/>
      <c r="B153" s="28" t="s">
        <v>19</v>
      </c>
      <c r="C153" s="24">
        <v>3</v>
      </c>
    </row>
    <row r="154" spans="1:3" x14ac:dyDescent="0.35">
      <c r="A154" s="22"/>
      <c r="B154" s="28" t="s">
        <v>62</v>
      </c>
      <c r="C154" s="24">
        <v>2</v>
      </c>
    </row>
    <row r="155" spans="1:3" x14ac:dyDescent="0.35">
      <c r="A155" s="18" t="s">
        <v>66</v>
      </c>
      <c r="B155" s="41" t="s">
        <v>96</v>
      </c>
      <c r="C155" s="20">
        <f>C157</f>
        <v>13.67</v>
      </c>
    </row>
    <row r="156" spans="1:3" x14ac:dyDescent="0.35">
      <c r="A156" s="18"/>
      <c r="B156" s="23" t="s">
        <v>8</v>
      </c>
      <c r="C156" s="20"/>
    </row>
    <row r="157" spans="1:3" ht="45" x14ac:dyDescent="0.35">
      <c r="A157" s="18" t="s">
        <v>68</v>
      </c>
      <c r="B157" s="42" t="s">
        <v>97</v>
      </c>
      <c r="C157" s="24">
        <f>C159+C160+C161</f>
        <v>13.67</v>
      </c>
    </row>
    <row r="158" spans="1:3" x14ac:dyDescent="0.35">
      <c r="A158" s="22"/>
      <c r="B158" s="28" t="s">
        <v>10</v>
      </c>
      <c r="C158" s="24"/>
    </row>
    <row r="159" spans="1:3" x14ac:dyDescent="0.35">
      <c r="A159" s="22"/>
      <c r="B159" s="29" t="s">
        <v>28</v>
      </c>
      <c r="C159" s="24">
        <v>2</v>
      </c>
    </row>
    <row r="160" spans="1:3" x14ac:dyDescent="0.35">
      <c r="A160" s="22"/>
      <c r="B160" s="30" t="s">
        <v>43</v>
      </c>
      <c r="C160" s="24">
        <v>11.17</v>
      </c>
    </row>
    <row r="161" spans="1:3" x14ac:dyDescent="0.35">
      <c r="A161" s="22"/>
      <c r="B161" s="30" t="s">
        <v>44</v>
      </c>
      <c r="C161" s="24">
        <v>0.5</v>
      </c>
    </row>
    <row r="162" spans="1:3" s="21" customFormat="1" ht="15" x14ac:dyDescent="0.3">
      <c r="A162" s="18" t="s">
        <v>70</v>
      </c>
      <c r="B162" s="26" t="s">
        <v>67</v>
      </c>
      <c r="C162" s="20">
        <f>C164</f>
        <v>5</v>
      </c>
    </row>
    <row r="163" spans="1:3" x14ac:dyDescent="0.35">
      <c r="A163" s="22"/>
      <c r="B163" s="23" t="s">
        <v>8</v>
      </c>
      <c r="C163" s="24"/>
    </row>
    <row r="164" spans="1:3" x14ac:dyDescent="0.35">
      <c r="A164" s="22" t="s">
        <v>98</v>
      </c>
      <c r="B164" s="23" t="s">
        <v>69</v>
      </c>
      <c r="C164" s="24">
        <f>C166</f>
        <v>5</v>
      </c>
    </row>
    <row r="165" spans="1:3" x14ac:dyDescent="0.35">
      <c r="A165" s="22"/>
      <c r="B165" s="23" t="s">
        <v>10</v>
      </c>
      <c r="C165" s="24"/>
    </row>
    <row r="166" spans="1:3" x14ac:dyDescent="0.35">
      <c r="A166" s="22"/>
      <c r="B166" s="28" t="s">
        <v>19</v>
      </c>
      <c r="C166" s="24">
        <v>5</v>
      </c>
    </row>
    <row r="167" spans="1:3" s="21" customFormat="1" ht="15" x14ac:dyDescent="0.3">
      <c r="A167" s="18" t="s">
        <v>99</v>
      </c>
      <c r="B167" s="26" t="s">
        <v>71</v>
      </c>
      <c r="C167" s="20">
        <f>C169</f>
        <v>11</v>
      </c>
    </row>
    <row r="168" spans="1:3" x14ac:dyDescent="0.35">
      <c r="A168" s="22"/>
      <c r="B168" s="23" t="s">
        <v>8</v>
      </c>
      <c r="C168" s="24"/>
    </row>
    <row r="169" spans="1:3" x14ac:dyDescent="0.35">
      <c r="A169" s="22"/>
      <c r="B169" s="23" t="s">
        <v>72</v>
      </c>
      <c r="C169" s="24">
        <f>C171</f>
        <v>11</v>
      </c>
    </row>
    <row r="170" spans="1:3" x14ac:dyDescent="0.35">
      <c r="A170" s="22"/>
      <c r="B170" s="23" t="s">
        <v>10</v>
      </c>
      <c r="C170" s="24"/>
    </row>
    <row r="171" spans="1:3" x14ac:dyDescent="0.35">
      <c r="A171" s="22"/>
      <c r="B171" s="28" t="s">
        <v>19</v>
      </c>
      <c r="C171" s="24">
        <v>11</v>
      </c>
    </row>
    <row r="172" spans="1:3" s="21" customFormat="1" ht="15" x14ac:dyDescent="0.3">
      <c r="A172" s="45" t="s">
        <v>73</v>
      </c>
      <c r="B172" s="46"/>
      <c r="C172" s="40">
        <f>C167+C162+C138+C131+C122+C107+C56+C21+C11+C155</f>
        <v>651.66</v>
      </c>
    </row>
    <row r="173" spans="1:3" x14ac:dyDescent="0.35">
      <c r="B173" s="31"/>
    </row>
    <row r="174" spans="1:3" x14ac:dyDescent="0.35">
      <c r="B174" s="31"/>
    </row>
    <row r="175" spans="1:3" x14ac:dyDescent="0.35">
      <c r="A175" s="32" t="s">
        <v>74</v>
      </c>
      <c r="B175" s="31"/>
      <c r="C175" s="8" t="s">
        <v>75</v>
      </c>
    </row>
    <row r="176" spans="1:3" x14ac:dyDescent="0.35">
      <c r="B176" s="31"/>
    </row>
    <row r="177" spans="2:2" x14ac:dyDescent="0.35">
      <c r="B177" s="31"/>
    </row>
  </sheetData>
  <mergeCells count="1">
    <mergeCell ref="A172:B172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60" verticalDpi="360" r:id="rId1"/>
  <rowBreaks count="3" manualBreakCount="3">
    <brk id="46" max="2" man="1"/>
    <brk id="97" max="2" man="1"/>
    <brk id="144" max="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 01.09.21 без гуртож</vt:lpstr>
      <vt:lpstr>'з 01.09.21 без гуртож'!Заголовки_для_друку</vt:lpstr>
      <vt:lpstr>'з 01.09.21 без гуртож'!Область_друку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2023-12-11T12:47:32Z</dcterms:modified>
</cp:coreProperties>
</file>