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ЭтаКнига" defaultThemeVersion="124226"/>
  <mc:AlternateContent xmlns:mc="http://schemas.openxmlformats.org/markup-compatibility/2006">
    <mc:Choice Requires="x15">
      <x15ac:absPath xmlns:x15ac="http://schemas.microsoft.com/office/spreadsheetml/2010/11/ac" url="D:\ВСЕ ПО БЮДЖЕТУ\2026\ЛЮТИЙ 2026\Зміни бюджет\"/>
    </mc:Choice>
  </mc:AlternateContent>
  <xr:revisionPtr revIDLastSave="0" documentId="13_ncr:1_{D2E9DE8A-E526-4DDB-98B3-7B9C24B3FCB8}" xr6:coauthVersionLast="45" xr6:coauthVersionMax="47" xr10:uidLastSave="{00000000-0000-0000-0000-000000000000}"/>
  <bookViews>
    <workbookView xWindow="-120" yWindow="-120" windowWidth="29040" windowHeight="15720" tabRatio="879" xr2:uid="{00000000-000D-0000-FFFF-FFFF00000000}"/>
  </bookViews>
  <sheets>
    <sheet name="ПЗ" sheetId="15" r:id="rId1"/>
    <sheet name="Аркуш1" sheetId="16" r:id="rId2"/>
  </sheets>
  <definedNames>
    <definedName name="_xlnm.Print_Titles" localSheetId="0">ПЗ!$3:$4</definedName>
    <definedName name="_xlnm.Print_Area" localSheetId="0">ПЗ!$A$1:$E$64</definedName>
  </definedNames>
  <calcPr calcId="191029"/>
  <customWorkbookViews>
    <customWorkbookView name="IRINA - Личное представление" guid="{A9DA248C-BCA5-4DB0-9936-3DAAB45BFC2C}" mergeInterval="0" personalView="1" maximized="1" windowWidth="1276" windowHeight="874" tabRatio="879" activeSheetId="14"/>
    <customWorkbookView name="USER - Личное представление" guid="{9A50BB39-1EDA-451A-B106-D0DEB7F7ADBA}" mergeInterval="0" personalView="1" maximized="1" windowWidth="1020" windowHeight="629" tabRatio="879" activeSheetId="10"/>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51" i="15" l="1"/>
  <c r="C58" i="15"/>
  <c r="I54" i="15"/>
  <c r="I53" i="15"/>
  <c r="C10" i="15"/>
  <c r="F10" i="15" s="1"/>
  <c r="I55" i="15" l="1"/>
  <c r="C13" i="15"/>
  <c r="C14" i="15" s="1"/>
  <c r="F14" i="15" s="1"/>
  <c r="I56" i="15" l="1"/>
  <c r="I44" i="15"/>
  <c r="C28" i="15"/>
  <c r="I52" i="15"/>
  <c r="I47" i="15"/>
  <c r="I46" i="15"/>
  <c r="I45" i="15"/>
  <c r="C59" i="15"/>
  <c r="C61" i="15" s="1"/>
  <c r="C47" i="15" l="1"/>
  <c r="I50" i="15" s="1"/>
  <c r="F36" i="15" l="1"/>
  <c r="C44" i="15" l="1"/>
  <c r="I49" i="15" s="1"/>
  <c r="C41" i="15"/>
  <c r="C50" i="15" s="1"/>
  <c r="C62" i="15" s="1"/>
  <c r="C54" i="15" l="1"/>
  <c r="F29" i="15"/>
  <c r="I48" i="15"/>
  <c r="I57" i="15" s="1"/>
  <c r="D50" i="15" l="1"/>
  <c r="F50" i="15"/>
  <c r="I58" i="15" l="1"/>
  <c r="D28" i="15" l="1"/>
  <c r="D62" i="15" l="1"/>
  <c r="F63" i="15" s="1"/>
  <c r="F28" i="15"/>
</calcChain>
</file>

<file path=xl/sharedStrings.xml><?xml version="1.0" encoding="utf-8"?>
<sst xmlns="http://schemas.openxmlformats.org/spreadsheetml/2006/main" count="112" uniqueCount="69">
  <si>
    <t>Розшифрування</t>
  </si>
  <si>
    <t>Коди економічної класифікації видатків</t>
  </si>
  <si>
    <t xml:space="preserve">Коди програмної класифікації видатків/ коди бюджетної класифікації доходів </t>
  </si>
  <si>
    <t>Разом</t>
  </si>
  <si>
    <t>СУМА, грн. ЗФ</t>
  </si>
  <si>
    <t>СУМА, грн.СФ</t>
  </si>
  <si>
    <t>0219800</t>
  </si>
  <si>
    <t>В.о.начальника фінансового відділу                                                      Валентина ГОРБАНЬ</t>
  </si>
  <si>
    <t xml:space="preserve">                                                   Пропонується перерозподіл коштів  за КПК  в межах програм</t>
  </si>
  <si>
    <t>Видаткова частина бюджету</t>
  </si>
  <si>
    <t>РЕЄСТР ЗМІН ДО БЮДЖЕТУ МІСЬКОЇ ТЕРИТОРІАЛЬНОЇ ГРОМАДИ НА 2026 РІК</t>
  </si>
  <si>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(військова частина А3283  Збройних сил України для придбання транспортного засобу з типом кузова "пікап")</t>
  </si>
  <si>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(військова частина 3005 Національної гвардії України для закупівлі запасних частин)</t>
  </si>
  <si>
    <t xml:space="preserve">            Програма економічного і соціального розвитку Зеленодольської міської територіальної громади на 2026 рік</t>
  </si>
  <si>
    <t>0611010</t>
  </si>
  <si>
    <t xml:space="preserve">           Програма соціального захисту населення Зеленодольської міської  територіальної громади на 2026 рік  </t>
  </si>
  <si>
    <t xml:space="preserve">           Програма виплати компенсації фізичним особам, які надають соціальні послуги, на 2026 рік </t>
  </si>
  <si>
    <t xml:space="preserve">         Програма підтримки ветеранів війни, військовослужбовців, членів їх сімей та членів сімей загиблих (померлих) ветеранів війни,                                                                                                                                                                                           членів сімей загиблих (померлих) Захисників і Захисниць України Зеленодольської міської територіальної громади на 2026 рік</t>
  </si>
  <si>
    <t xml:space="preserve"> Пропонується перерозподіл коштів  за КПК  в межах виділених коштів</t>
  </si>
  <si>
    <t>Компенсації фізичним особам, які надають соціальні послуги громадянам похилого віку, інвалідам, дітям-інвалідам, хворим, які не здатні до самообслуговування згідно Програми</t>
  </si>
  <si>
    <t>0213242</t>
  </si>
  <si>
    <t>0213160</t>
  </si>
  <si>
    <t>Надання матеріальної допомоги згідно Програми</t>
  </si>
  <si>
    <t xml:space="preserve">              Програма утримання та ремонту автомобільних доріг загального користування місцевого значення та доріг комунальної власності Зеленодольської міської територіальної громади на 2026 рік </t>
  </si>
  <si>
    <t>0217461</t>
  </si>
  <si>
    <r>
      <t xml:space="preserve">Підсипання доріг в м.Зеленодольск, с.Велика Долина, с.Мар’янське,   с Мала Долина </t>
    </r>
    <r>
      <rPr>
        <i/>
        <sz val="12"/>
        <color rgb="FF000000"/>
        <rFont val="Times New Roman"/>
        <family val="1"/>
        <charset val="204"/>
      </rPr>
      <t>(захід 4 Програми)</t>
    </r>
  </si>
  <si>
    <r>
      <t xml:space="preserve">Послуги з обслуговування доріг м.Зеленодольська та с.Мала Долина (очищення від снігу, підсипання сумішами тощо) </t>
    </r>
    <r>
      <rPr>
        <i/>
        <sz val="14"/>
        <color rgb="FF000000"/>
        <rFont val="Times New Roman"/>
        <family val="1"/>
        <charset val="204"/>
      </rPr>
      <t>(захід 1 Програми)</t>
    </r>
  </si>
  <si>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(військова частина А1108  Збройних сил України для придбання запасних частин до автомобільної техніки загальновійськового та спеціального призначення або закупівлі автомобільної техніки)</t>
  </si>
  <si>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(військова частина А4548  Збройних сил України для придбання Volkswagen Crafter 35 Kasten L5H3 у кількості 1 (oдна) oдиниця)</t>
  </si>
  <si>
    <r>
      <t xml:space="preserve">«Капітальний ремонт внутрішніх мереж водопостачання та водовідведення в ЗДО «Попелюшка» (ясла-садок) м. Зеленодольська Зеленодольської міської ради Дніпропетровської області за адресою: Дніпропетровська область, Криворізький район, м. Зеленодольськ, вул. Світанкова, буд.13» </t>
    </r>
    <r>
      <rPr>
        <i/>
        <sz val="14"/>
        <color rgb="FF000000"/>
        <rFont val="Times New Roman"/>
        <family val="1"/>
        <charset val="204"/>
      </rPr>
      <t>(захід 2.8)</t>
    </r>
  </si>
  <si>
    <r>
      <t xml:space="preserve">Проведення робіт з технічного нагляду: «Капітальний ремонт внутрішніх мереж водопостачання та водовідведення в ЗДО «Попелюшка» (ясла-садок) м. Зеленодольська Зеленодольської міської ради Дніпропетровської області за адресою: Дніпропетровська область, Криворізький район, м. Зеленодольськ, вул. Світанкова, буд.13» </t>
    </r>
    <r>
      <rPr>
        <i/>
        <sz val="14"/>
        <color rgb="FF000000"/>
        <rFont val="Times New Roman"/>
        <family val="1"/>
        <charset val="204"/>
      </rPr>
      <t>(захід 2.23)</t>
    </r>
  </si>
  <si>
    <r>
      <t xml:space="preserve">Здійснення авторського нагляду по об’єкту: «Капітальний ремонт внутрішніх мереж водопостачання та водовідведення в ЗДО «Попелюшка» (ясла-садок) м. Зеленодольська Зеленодольської міської ради Дніпропетровської області за адресою: Дніпропетровська область, Криворізький район, м. Зеленодольськ, вул. Світанкова, буд.13» </t>
    </r>
    <r>
      <rPr>
        <i/>
        <sz val="14"/>
        <color rgb="FF000000"/>
        <rFont val="Times New Roman"/>
        <family val="1"/>
        <charset val="204"/>
      </rPr>
      <t>(захід 2.24)</t>
    </r>
  </si>
  <si>
    <r>
      <t xml:space="preserve">Виконання будівельних робіт по об’єкту: «Капітальний ремонт системи опалення в ЗДО «Попелюшка» (ясла-садок) м. Зеленодольська Зеленодольської міської ради Дніпропетровської області за адресою: Дніпропетровська область, Криворізький район, м. Зеленодольськ, вул. Світанкова, буд.13» </t>
    </r>
    <r>
      <rPr>
        <i/>
        <sz val="14"/>
        <color rgb="FF000000"/>
        <rFont val="Times New Roman"/>
        <family val="1"/>
        <charset val="204"/>
      </rPr>
      <t xml:space="preserve"> (захід 2.9)</t>
    </r>
  </si>
  <si>
    <r>
      <t xml:space="preserve">Проведення роботи з технічного нагляду: «Капітальний ремонт системи опалення в ЗДО «Попелюшка» (ясла-садок) м. Зеленодольська Зеленодольської міської ради Дніпропетровської області за адресою: Дніпропетровська область, Криворізький район, м. Зеленодольськ, вул. Світанкова, буд.13 </t>
    </r>
    <r>
      <rPr>
        <i/>
        <sz val="14"/>
        <color rgb="FF000000"/>
        <rFont val="Times New Roman"/>
        <family val="1"/>
        <charset val="204"/>
      </rPr>
      <t>(захід 2.25)</t>
    </r>
  </si>
  <si>
    <r>
      <t xml:space="preserve">Здійснення авторського нагляду по об’єкту: «Капітальний ремонт системи опалення в ЗДО «Попелюшка» (ясла-садок) м. Зеленодольська Зеленодольської міської ради Дніпропетровської області за адресою: Дніпропетровська область, Криворізький район, м. Зеленодольськ, вул. Світанкова, буд.13» </t>
    </r>
    <r>
      <rPr>
        <i/>
        <sz val="14"/>
        <color rgb="FF000000"/>
        <rFont val="Times New Roman"/>
        <family val="1"/>
        <charset val="204"/>
      </rPr>
      <t>(захід 2.26)</t>
    </r>
  </si>
  <si>
    <t>0216071</t>
  </si>
  <si>
    <t xml:space="preserve">   Пропонується збільшення  видаткової  частини ЗФ бюджету  за рахунок  залишку додаткової дотації (КДБ 41021400),який склався  на початок бюджетного року за ЗФ в сумі 2300 000 грн </t>
  </si>
  <si>
    <t xml:space="preserve">              Програма відшкодування різниці в тарифах на централізоване водопостачання та централізоване водовідведення комунальному підприємству «Зеленодольський міський водоканал» на 2025-2026 роки</t>
  </si>
  <si>
    <t xml:space="preserve">Проведення поточного ремонту ЗДО "Попелюшка" згідно подання </t>
  </si>
  <si>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(військова частина А4714  Збройних сил України для матеріально-технічного забезпечення підрозділів,що виконують бойові завдання та придбання автомобільної техніки)</t>
  </si>
  <si>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(військова частина А4458  Збройних сил України для закупівлі автомобіля високої прохідності типу пікап)</t>
  </si>
  <si>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(військова частина А7382  Збройних сил України для закупівлі наземних станцій керування до безпілотних літальних апаратів)</t>
  </si>
  <si>
    <t>0611021</t>
  </si>
  <si>
    <r>
      <t>«Капітальний ремонт зі встановлення  системи пожежної сигналізації,  системи оповіщення про пожежу та управління евакуацією людей в приміщенні Зеленодольського ліцею №2 Зеленодольської міської ради Дніпропетровської області за адресою:  Дніпропетровська область, Криворізький район, м. Зеленодольськ, вул. Світанкова, буд.7»</t>
    </r>
    <r>
      <rPr>
        <sz val="11"/>
        <rFont val="Times New Roman"/>
        <family val="1"/>
        <charset val="204"/>
      </rPr>
      <t xml:space="preserve">  </t>
    </r>
    <r>
      <rPr>
        <i/>
        <sz val="12"/>
        <rFont val="Times New Roman"/>
        <family val="1"/>
        <charset val="204"/>
      </rPr>
      <t xml:space="preserve"> (захід 2.19)</t>
    </r>
  </si>
  <si>
    <r>
      <t xml:space="preserve">Провести роботи з технічного нагляду: </t>
    </r>
    <r>
      <rPr>
        <sz val="12"/>
        <rFont val="Times New Roman"/>
        <family val="1"/>
        <charset val="204"/>
      </rPr>
      <t>«Капітальний ремонт зі встановлення  системи пожежної сигналізації,  системи оповіщення про пожежу та управління евакуацією людей в приміщенні Зеленодольського ліцею №2 Зеленодольської міської ради Дніпропетровської області за адресою:  Дніпропетровська область, Криворізький район, м. Зеленодольськ, вул. Світанкова, буд.7»</t>
    </r>
    <r>
      <rPr>
        <sz val="11"/>
        <rFont val="Times New Roman"/>
        <family val="1"/>
        <charset val="204"/>
      </rPr>
      <t xml:space="preserve"> </t>
    </r>
    <r>
      <rPr>
        <i/>
        <sz val="11"/>
        <rFont val="Times New Roman"/>
        <family val="1"/>
        <charset val="204"/>
      </rPr>
      <t>(захід 2.27)</t>
    </r>
  </si>
  <si>
    <r>
      <t xml:space="preserve">Здійснення авторського нагляду по об’єкту: </t>
    </r>
    <r>
      <rPr>
        <sz val="12"/>
        <rFont val="Times New Roman"/>
        <family val="1"/>
        <charset val="204"/>
      </rPr>
      <t xml:space="preserve"> ремонт зі встановлення  системи пожежної сигналізації,  системи оповіщення про пожежу та управління евакуацією людей в приміщенні Зеленодольського ліцею №2 Зеленодольської міської ради Дніпропетровської області за адресою:  Дніпропетровська область, Криворізький район, м. Зеленодольськ, вул. Світанкова, буд.7»</t>
    </r>
    <r>
      <rPr>
        <sz val="11"/>
        <rFont val="Times New Roman"/>
        <family val="1"/>
        <charset val="204"/>
      </rPr>
      <t xml:space="preserve">  </t>
    </r>
    <r>
      <rPr>
        <i/>
        <sz val="11"/>
        <rFont val="Times New Roman"/>
        <family val="1"/>
        <charset val="204"/>
      </rPr>
      <t>(захід 2.28)</t>
    </r>
  </si>
  <si>
    <t>відшкодування різниці в тарифах на централізоване водопостачання та централізованого водовідведення на І квартал 2026 року (заробітна плата з нарахуваннями)</t>
  </si>
  <si>
    <r>
      <t xml:space="preserve">«Капітальний ремонт зі встановлення  системи пожежної сигналізації,  системи оповіщення про пожежу та управління евакуацією людей в приміщенні Зеленодольського ліцею №2 Зеленодольської міської ради Дніпропетровської області за адресою:  Дніпропетровська область, Криворізький район, м. Зеленодольськ, вул. Світанкова, буд.7»  </t>
    </r>
    <r>
      <rPr>
        <i/>
        <sz val="14"/>
        <rFont val="Times New Roman"/>
        <family val="1"/>
        <charset val="204"/>
      </rPr>
      <t xml:space="preserve"> (захід 2.19 Програмиекономічного і соціального розвитку Зеленодольської міської територіальної громади на 2026 рік)</t>
    </r>
  </si>
  <si>
    <r>
      <t>«Капітальний ремонт системи опалення в ЗДО «Попелюшка» (ясла-садок) м. Зеленодольська Зеленодольської міської ради Дніпропетровської області за адресою: Дніпропетровська область, Криворізький район, м. Зеленодольськ, вул. Світанкова, буд.13»  (</t>
    </r>
    <r>
      <rPr>
        <i/>
        <u/>
        <sz val="14"/>
        <color rgb="FF000000"/>
        <rFont val="Times New Roman"/>
        <family val="1"/>
        <charset val="204"/>
      </rPr>
      <t>захід 2.9  Програми економічного і соціального розвитку Зеленодольської міської територіальної громади на 2026 рік</t>
    </r>
    <r>
      <rPr>
        <sz val="14"/>
        <color rgb="FF000000"/>
        <rFont val="Times New Roman"/>
        <family val="1"/>
        <charset val="204"/>
      </rPr>
      <t>)</t>
    </r>
  </si>
  <si>
    <r>
      <t xml:space="preserve">«Капітальний ремонт внутрішніх мереж водопостачання та водовідведення в ЗДО «Попелюшка» (ясла-садок) м. Зеленодольська Зеленодольської міської ради Дніпропетровської області за адресою: Дніпропетровська область, Криворізький район, м. Зеленодольськ, вул. Світанкова, буд.13»  </t>
    </r>
    <r>
      <rPr>
        <i/>
        <sz val="14"/>
        <color rgb="FF000000"/>
        <rFont val="Times New Roman"/>
        <family val="1"/>
        <charset val="204"/>
      </rPr>
      <t>(</t>
    </r>
    <r>
      <rPr>
        <i/>
        <u/>
        <sz val="14"/>
        <color rgb="FF000000"/>
        <rFont val="Times New Roman"/>
        <family val="1"/>
        <charset val="204"/>
      </rPr>
      <t>захід 2.8  Програми економічного і соціального розвитку Зеленодольської міської територіальної громади на 2026 рік)</t>
    </r>
  </si>
  <si>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(військова частина Т0760  Державної спеціальної служби транспорту  для всебічного забезпечення матеріально-технічних потреб військової частини)</t>
  </si>
  <si>
    <t xml:space="preserve">   Пропонується збільшення  видаткової  частини ЗФ бюджету  за рахунок передачі із спеціального фонду  залишку екологічних коштів,який склався  на початок бюджетного року в сумі 8 455 000 грн </t>
  </si>
  <si>
    <t>Субвенція державному бюджету на виконання Програми підтримки на виконання Програми підтримки діяльності Служби безпеки України на 2026 рік ( на придбання
паливно-мастильних матеріалів для Управління СБУ у Дніпропетровській області)</t>
  </si>
  <si>
    <t>0611141</t>
  </si>
  <si>
    <t xml:space="preserve">   Пропонується збільшення  видаткової  частини ЗФ бюджету  за рахунок вільного залишку ,який склався  на початок бюджетного року в сумі 420 000 грн </t>
  </si>
  <si>
    <t>Заробітна плата (фінансування додатково введених посад)</t>
  </si>
  <si>
    <t>Нарахування н заробітну плату (фінансування додатково введених посад)</t>
  </si>
  <si>
    <t xml:space="preserve">   Пропонується збільшення  видаткової  частини ЗФ бюджету  за рахунок  вільного залишку , який склався  на початок бюджетного року за ЗФ в сумі 1177210 грн </t>
  </si>
  <si>
    <t>Субвенція з державного бюджету місцевим бюджетам на надання державної підтримки особам з особливими освітніми потребами (січень-червень 2026року)</t>
  </si>
  <si>
    <t>0611200</t>
  </si>
  <si>
    <t>Заробітна плата (Проведення (надання) додаткових психолого- 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</si>
  <si>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 xml:space="preserve">Нарахування н заробітну плату </t>
  </si>
  <si>
    <t>`Пропонується збільшення  видаткової  частини ЗФ бюджету за рахунок субвенції з державного бюджету місцевим бюджетам</t>
  </si>
  <si>
    <t xml:space="preserve">`Пропонується збільшення  дохідної  частини ЗФ бюджету за рахунок субвенції з державного бюджету місцевим бюджетам </t>
  </si>
  <si>
    <t>придбання лінолеуму (для третього поверху правого крила Зеленодольського ліцею №2) згідно подання відділу освіти</t>
  </si>
  <si>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(військова частина А0284  Збройних сил України для придбання запасних частин та комплектуючих до озброєння та військової техніки,їх ремонту та технічного обслуговування , придбання FPV дронів та комплектів ініціації для FPV дронів,комплектуючих до FPV дронів, додаткового обладнання для покращення роботи пілотів дронів(коптерів),а також щогли,окуляри,виносні антени,ретранслятори,додаткові комплекти батарей для дронів,засобів зв'язку)</t>
  </si>
  <si>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(військова частина А4122  Збройних сил України для придбання квадрокоптерів типу Мavic та Autel,розвідувальних БПЛА,засобів РЕБ,FPV дронів та FPV крил та інше)</t>
  </si>
  <si>
    <t>Субвенція державному бюджету на виконання Програми підтримки військових частин Збройних Сил України, Національної гвардії України,Державної спеціальної служби транспорту Міністерства оборони України (військова частина А4122  Збройних сил України для придбання матеріально-технічних засобів: майна інженерної служби, продовольчої служби, служби інфраструктурного забезпечення,засобів та витратних матеріалів до них та інше)</t>
  </si>
  <si>
    <t>Пояснювальна записка до рішення Зеленодольської міської ради від  24 лютого 2026 року № 2300    "Про внесення змін до рішення Зеленодольської міської ради від   24 грудня  2025 року № 2222 "Про бюджет міської  територіальної громади на 2026 рік"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</si>
</sst>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Red]\-#,##0\ "/>
    <numFmt numFmtId="165" formatCode="#,##0.00_ ;[Red]\-#,##0.00\ "/>
  </numFmts>
  <fonts count="31" x14ac:knownFonts="1">
    <font>
      <sz val="10"/>
      <name val="Arial Cyr"/>
      <charset val="204"/>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0"/>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indexed="8"/>
      <name val="Arial"/>
      <family val="2"/>
      <charset val="204"/>
    </font>
    <font>
      <sz val="10"/>
      <name val="Helv"/>
      <charset val="204"/>
    </font>
    <font>
      <sz val="10"/>
      <name val="Arial Cyr"/>
      <family val="2"/>
      <charset val="204"/>
    </font>
    <font>
      <b/>
      <sz val="14"/>
      <color theme="1"/>
      <name val="Times New Roman"/>
      <family val="1"/>
      <charset val="204"/>
    </font>
    <font>
      <sz val="14"/>
      <name val="Times New Roman"/>
      <family val="1"/>
      <charset val="204"/>
    </font>
    <font>
      <b/>
      <sz val="14"/>
      <color indexed="8"/>
      <name val="Times New Roman"/>
      <family val="1"/>
      <charset val="204"/>
    </font>
    <font>
      <sz val="14"/>
      <color theme="1"/>
      <name val="Times New Roman"/>
      <family val="1"/>
      <charset val="204"/>
    </font>
    <font>
      <sz val="14"/>
      <color indexed="8"/>
      <name val="Times New Roman"/>
      <family val="1"/>
      <charset val="204"/>
    </font>
    <font>
      <sz val="14"/>
      <color rgb="FF000000"/>
      <name val="Times New Roman"/>
      <family val="1"/>
      <charset val="204"/>
    </font>
    <font>
      <b/>
      <sz val="14"/>
      <name val="Times New Roman"/>
      <family val="1"/>
      <charset val="204"/>
    </font>
    <font>
      <sz val="8"/>
      <name val="Arial Cyr"/>
      <charset val="204"/>
    </font>
    <font>
      <sz val="14"/>
      <name val="Arial Cyr"/>
      <charset val="204"/>
    </font>
    <font>
      <sz val="14"/>
      <color rgb="FFFF0000"/>
      <name val="Times New Roman"/>
      <family val="1"/>
      <charset val="204"/>
    </font>
    <font>
      <b/>
      <sz val="14"/>
      <color rgb="FFFF0000"/>
      <name val="Times New Roman"/>
      <family val="1"/>
      <charset val="204"/>
    </font>
    <font>
      <sz val="12"/>
      <color rgb="FF000000"/>
      <name val="Times New Roman"/>
      <family val="1"/>
      <charset val="204"/>
    </font>
    <font>
      <i/>
      <sz val="12"/>
      <color rgb="FF000000"/>
      <name val="Times New Roman"/>
      <family val="1"/>
      <charset val="204"/>
    </font>
    <font>
      <i/>
      <sz val="14"/>
      <color rgb="FF000000"/>
      <name val="Times New Roman"/>
      <family val="1"/>
      <charset val="204"/>
    </font>
    <font>
      <i/>
      <u/>
      <sz val="14"/>
      <color rgb="FF000000"/>
      <name val="Times New Roman"/>
      <family val="1"/>
      <charset val="204"/>
    </font>
    <font>
      <sz val="12"/>
      <name val="Times New Roman"/>
      <family val="1"/>
      <charset val="204"/>
    </font>
    <font>
      <sz val="11"/>
      <name val="Times New Roman"/>
      <family val="1"/>
      <charset val="204"/>
    </font>
    <font>
      <i/>
      <sz val="12"/>
      <name val="Times New Roman"/>
      <family val="1"/>
      <charset val="204"/>
    </font>
    <font>
      <i/>
      <sz val="11"/>
      <name val="Times New Roman"/>
      <family val="1"/>
      <charset val="204"/>
    </font>
    <font>
      <i/>
      <sz val="14"/>
      <name val="Times New Roman"/>
      <family val="1"/>
      <charset val="204"/>
    </font>
  </fonts>
  <fills count="9">
    <fill>
      <patternFill patternType="none"/>
    </fill>
    <fill>
      <patternFill patternType="gray125"/>
    </fill>
    <fill>
      <patternFill patternType="solid">
        <fgColor indexed="26"/>
        <bgColor indexed="9"/>
      </patternFill>
    </fill>
    <fill>
      <patternFill patternType="solid">
        <fgColor theme="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3" tint="0.79998168889431442"/>
        <bgColor indexed="64"/>
      </patternFill>
    </fill>
  </fills>
  <borders count="16">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s>
  <cellStyleXfs count="22">
    <xf numFmtId="0" fontId="0" fillId="0" borderId="0"/>
    <xf numFmtId="0" fontId="8" fillId="0" borderId="0"/>
    <xf numFmtId="0" fontId="10" fillId="2" borderId="1" applyNumberFormat="0" applyAlignment="0" applyProtection="0"/>
    <xf numFmtId="0" fontId="10" fillId="2" borderId="1" applyNumberFormat="0" applyAlignment="0" applyProtection="0"/>
    <xf numFmtId="0" fontId="10" fillId="2" borderId="1" applyNumberFormat="0" applyAlignment="0" applyProtection="0"/>
    <xf numFmtId="0" fontId="10" fillId="2" borderId="1" applyNumberFormat="0" applyAlignment="0" applyProtection="0"/>
    <xf numFmtId="0" fontId="9" fillId="0" borderId="0"/>
    <xf numFmtId="0" fontId="7" fillId="0" borderId="0"/>
    <xf numFmtId="0" fontId="6" fillId="0" borderId="0"/>
    <xf numFmtId="0" fontId="5" fillId="0" borderId="0"/>
    <xf numFmtId="0" fontId="6" fillId="0" borderId="0"/>
    <xf numFmtId="0" fontId="4" fillId="0" borderId="0"/>
    <xf numFmtId="0" fontId="3" fillId="0" borderId="0"/>
    <xf numFmtId="0" fontId="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19">
    <xf numFmtId="0" fontId="0" fillId="0" borderId="0" xfId="0"/>
    <xf numFmtId="164" fontId="15" fillId="3" borderId="2" xfId="1" applyNumberFormat="1" applyFont="1" applyFill="1" applyBorder="1" applyAlignment="1">
      <alignment horizontal="center" vertical="center"/>
    </xf>
    <xf numFmtId="0" fontId="13" fillId="3" borderId="2" xfId="1" applyFont="1" applyFill="1" applyBorder="1" applyAlignment="1">
      <alignment horizontal="center" vertical="center"/>
    </xf>
    <xf numFmtId="0" fontId="14" fillId="3" borderId="2" xfId="1" applyFont="1" applyFill="1" applyBorder="1" applyAlignment="1">
      <alignment horizontal="center" vertical="center"/>
    </xf>
    <xf numFmtId="0" fontId="12" fillId="3" borderId="0" xfId="0" applyFont="1" applyFill="1"/>
    <xf numFmtId="164" fontId="13" fillId="3" borderId="2" xfId="1" applyNumberFormat="1" applyFont="1" applyFill="1" applyBorder="1" applyAlignment="1">
      <alignment horizontal="center" vertical="center" wrapText="1"/>
    </xf>
    <xf numFmtId="0" fontId="13" fillId="3" borderId="4" xfId="1" applyFont="1" applyFill="1" applyBorder="1" applyAlignment="1">
      <alignment horizontal="center" vertical="center"/>
    </xf>
    <xf numFmtId="0" fontId="13" fillId="3" borderId="5" xfId="1" applyFont="1" applyFill="1" applyBorder="1" applyAlignment="1">
      <alignment horizontal="center" vertical="center"/>
    </xf>
    <xf numFmtId="0" fontId="14" fillId="3" borderId="0" xfId="0" applyFont="1" applyFill="1"/>
    <xf numFmtId="164" fontId="14" fillId="3" borderId="0" xfId="0" applyNumberFormat="1" applyFont="1" applyFill="1"/>
    <xf numFmtId="164" fontId="12" fillId="3" borderId="0" xfId="0" applyNumberFormat="1" applyFont="1" applyFill="1"/>
    <xf numFmtId="0" fontId="11" fillId="3" borderId="0" xfId="0" applyFont="1" applyFill="1"/>
    <xf numFmtId="0" fontId="12" fillId="3" borderId="0" xfId="0" applyFont="1" applyFill="1" applyAlignment="1">
      <alignment horizontal="left" vertical="center"/>
    </xf>
    <xf numFmtId="164" fontId="11" fillId="3" borderId="2" xfId="1" applyNumberFormat="1" applyFont="1" applyFill="1" applyBorder="1" applyAlignment="1">
      <alignment horizontal="center" vertical="center" wrapText="1"/>
    </xf>
    <xf numFmtId="0" fontId="17" fillId="3" borderId="0" xfId="0" applyFont="1" applyFill="1"/>
    <xf numFmtId="165" fontId="12" fillId="3" borderId="0" xfId="0" applyNumberFormat="1" applyFont="1" applyFill="1" applyAlignment="1">
      <alignment horizontal="center"/>
    </xf>
    <xf numFmtId="0" fontId="12" fillId="3" borderId="0" xfId="0" applyFont="1" applyFill="1" applyAlignment="1">
      <alignment horizontal="center"/>
    </xf>
    <xf numFmtId="4" fontId="12" fillId="3" borderId="0" xfId="0" applyNumberFormat="1" applyFont="1" applyFill="1" applyAlignment="1">
      <alignment horizontal="left" wrapText="1"/>
    </xf>
    <xf numFmtId="4" fontId="12" fillId="3" borderId="0" xfId="0" applyNumberFormat="1" applyFont="1" applyFill="1" applyAlignment="1">
      <alignment wrapText="1"/>
    </xf>
    <xf numFmtId="0" fontId="13" fillId="3" borderId="8" xfId="1" applyFont="1" applyFill="1" applyBorder="1" applyAlignment="1">
      <alignment horizontal="center" vertical="center" wrapText="1"/>
    </xf>
    <xf numFmtId="0" fontId="13" fillId="3" borderId="9" xfId="1" applyFont="1" applyFill="1" applyBorder="1" applyAlignment="1">
      <alignment horizontal="center" vertical="center" wrapText="1"/>
    </xf>
    <xf numFmtId="164" fontId="13" fillId="3" borderId="9" xfId="1" applyNumberFormat="1" applyFont="1" applyFill="1" applyBorder="1" applyAlignment="1">
      <alignment horizontal="center" vertical="center" wrapText="1"/>
    </xf>
    <xf numFmtId="0" fontId="13" fillId="3" borderId="10" xfId="1" applyFont="1" applyFill="1" applyBorder="1" applyAlignment="1">
      <alignment horizontal="center" vertical="center" wrapText="1"/>
    </xf>
    <xf numFmtId="0" fontId="12" fillId="3" borderId="11" xfId="1" applyFont="1" applyFill="1" applyBorder="1" applyAlignment="1">
      <alignment vertical="center" wrapText="1"/>
    </xf>
    <xf numFmtId="0" fontId="12" fillId="3" borderId="0" xfId="0" quotePrefix="1" applyFont="1" applyFill="1" applyAlignment="1">
      <alignment horizontal="center"/>
    </xf>
    <xf numFmtId="0" fontId="17" fillId="3" borderId="4" xfId="1" quotePrefix="1" applyFont="1" applyFill="1" applyBorder="1" applyAlignment="1">
      <alignment horizontal="center" vertical="center"/>
    </xf>
    <xf numFmtId="0" fontId="12" fillId="3" borderId="2" xfId="1" applyFont="1" applyFill="1" applyBorder="1" applyAlignment="1">
      <alignment horizontal="center" vertical="center"/>
    </xf>
    <xf numFmtId="2" fontId="12" fillId="3" borderId="2" xfId="1" applyNumberFormat="1" applyFont="1" applyFill="1" applyBorder="1" applyAlignment="1">
      <alignment horizontal="center" vertical="center"/>
    </xf>
    <xf numFmtId="0" fontId="16" fillId="0" borderId="5" xfId="0" applyFont="1" applyBorder="1"/>
    <xf numFmtId="164" fontId="17" fillId="3" borderId="12" xfId="0" applyNumberFormat="1" applyFont="1" applyFill="1" applyBorder="1" applyAlignment="1">
      <alignment horizontal="center"/>
    </xf>
    <xf numFmtId="0" fontId="16" fillId="0" borderId="5" xfId="0" applyFont="1" applyBorder="1" applyAlignment="1">
      <alignment horizontal="left" vertical="center" wrapText="1"/>
    </xf>
    <xf numFmtId="3" fontId="14" fillId="3" borderId="0" xfId="0" applyNumberFormat="1" applyFont="1" applyFill="1"/>
    <xf numFmtId="0" fontId="17" fillId="3" borderId="0" xfId="1" quotePrefix="1" applyFont="1" applyFill="1" applyAlignment="1">
      <alignment horizontal="center" vertical="center"/>
    </xf>
    <xf numFmtId="0" fontId="17" fillId="3" borderId="0" xfId="1" applyFont="1" applyFill="1" applyAlignment="1">
      <alignment horizontal="center" vertical="center"/>
    </xf>
    <xf numFmtId="2" fontId="12" fillId="3" borderId="0" xfId="0" applyNumberFormat="1" applyFont="1" applyFill="1"/>
    <xf numFmtId="0" fontId="17" fillId="3" borderId="0" xfId="1" quotePrefix="1" applyFont="1" applyFill="1" applyAlignment="1">
      <alignment horizontal="center" vertical="center" wrapText="1"/>
    </xf>
    <xf numFmtId="0" fontId="17" fillId="3" borderId="0" xfId="0" applyFont="1" applyFill="1" applyAlignment="1">
      <alignment horizontal="center" vertical="center" wrapText="1"/>
    </xf>
    <xf numFmtId="0" fontId="12" fillId="3" borderId="0" xfId="0" applyFont="1" applyFill="1" applyAlignment="1">
      <alignment horizontal="center" vertical="center" wrapText="1"/>
    </xf>
    <xf numFmtId="1" fontId="12" fillId="3" borderId="0" xfId="0" applyNumberFormat="1" applyFont="1" applyFill="1" applyAlignment="1">
      <alignment horizontal="center" vertical="center" wrapText="1"/>
    </xf>
    <xf numFmtId="0" fontId="20" fillId="3" borderId="0" xfId="0" applyFont="1" applyFill="1" applyAlignment="1">
      <alignment horizontal="center" vertical="center"/>
    </xf>
    <xf numFmtId="0" fontId="12" fillId="0" borderId="0" xfId="0" applyFont="1"/>
    <xf numFmtId="164" fontId="12" fillId="3" borderId="0" xfId="0" applyNumberFormat="1" applyFont="1" applyFill="1" applyAlignment="1">
      <alignment horizontal="left" vertical="center"/>
    </xf>
    <xf numFmtId="0" fontId="12" fillId="3" borderId="0" xfId="0" applyFont="1" applyFill="1" applyAlignment="1">
      <alignment horizontal="left"/>
    </xf>
    <xf numFmtId="0" fontId="19" fillId="3" borderId="0" xfId="0" applyFont="1" applyFill="1" applyAlignment="1">
      <alignment horizontal="left"/>
    </xf>
    <xf numFmtId="0" fontId="12" fillId="0" borderId="0" xfId="0" applyFont="1" applyAlignment="1">
      <alignment horizontal="left"/>
    </xf>
    <xf numFmtId="164" fontId="12" fillId="3" borderId="0" xfId="0" applyNumberFormat="1" applyFont="1" applyFill="1" applyAlignment="1">
      <alignment horizontal="left"/>
    </xf>
    <xf numFmtId="0" fontId="17" fillId="3" borderId="0" xfId="0" applyFont="1" applyFill="1" applyAlignment="1">
      <alignment horizontal="left"/>
    </xf>
    <xf numFmtId="164" fontId="17" fillId="3" borderId="0" xfId="0" applyNumberFormat="1" applyFont="1" applyFill="1" applyAlignment="1">
      <alignment horizontal="left"/>
    </xf>
    <xf numFmtId="1" fontId="12" fillId="3" borderId="0" xfId="0" applyNumberFormat="1" applyFont="1" applyFill="1"/>
    <xf numFmtId="3" fontId="12" fillId="3" borderId="0" xfId="0" applyNumberFormat="1" applyFont="1" applyFill="1" applyAlignment="1">
      <alignment horizontal="center"/>
    </xf>
    <xf numFmtId="3" fontId="17" fillId="3" borderId="0" xfId="0" applyNumberFormat="1" applyFont="1" applyFill="1"/>
    <xf numFmtId="0" fontId="13" fillId="3" borderId="2" xfId="1" quotePrefix="1" applyFont="1" applyFill="1" applyBorder="1" applyAlignment="1">
      <alignment horizontal="center" vertical="center"/>
    </xf>
    <xf numFmtId="1" fontId="12" fillId="7" borderId="0" xfId="0" applyNumberFormat="1" applyFont="1" applyFill="1"/>
    <xf numFmtId="3" fontId="12" fillId="3" borderId="0" xfId="0" applyNumberFormat="1" applyFont="1" applyFill="1" applyAlignment="1">
      <alignment horizontal="center" vertical="center" wrapText="1"/>
    </xf>
    <xf numFmtId="0" fontId="14" fillId="3" borderId="0" xfId="0" applyFont="1" applyFill="1" applyAlignment="1">
      <alignment horizontal="left"/>
    </xf>
    <xf numFmtId="2" fontId="14" fillId="3" borderId="2" xfId="1" applyNumberFormat="1" applyFont="1" applyFill="1" applyBorder="1" applyAlignment="1">
      <alignment horizontal="left" vertical="center"/>
    </xf>
    <xf numFmtId="0" fontId="13" fillId="8" borderId="4" xfId="1" quotePrefix="1" applyFont="1" applyFill="1" applyBorder="1" applyAlignment="1">
      <alignment horizontal="center" vertical="center"/>
    </xf>
    <xf numFmtId="0" fontId="13" fillId="8" borderId="2" xfId="1" applyFont="1" applyFill="1" applyBorder="1" applyAlignment="1">
      <alignment horizontal="center" vertical="center"/>
    </xf>
    <xf numFmtId="164" fontId="11" fillId="8" borderId="2" xfId="1" applyNumberFormat="1" applyFont="1" applyFill="1" applyBorder="1" applyAlignment="1">
      <alignment horizontal="center" vertical="center" wrapText="1"/>
    </xf>
    <xf numFmtId="0" fontId="12" fillId="8" borderId="5" xfId="1" applyFont="1" applyFill="1" applyBorder="1" applyAlignment="1">
      <alignment vertical="center" wrapText="1"/>
    </xf>
    <xf numFmtId="0" fontId="13" fillId="8" borderId="6" xfId="1" applyFont="1" applyFill="1" applyBorder="1" applyAlignment="1">
      <alignment horizontal="center" vertical="center"/>
    </xf>
    <xf numFmtId="0" fontId="13" fillId="8" borderId="3" xfId="1" applyFont="1" applyFill="1" applyBorder="1" applyAlignment="1">
      <alignment horizontal="center" vertical="center"/>
    </xf>
    <xf numFmtId="0" fontId="13" fillId="8" borderId="7" xfId="1" applyFont="1" applyFill="1" applyBorder="1" applyAlignment="1">
      <alignment horizontal="center" vertical="center"/>
    </xf>
    <xf numFmtId="0" fontId="12" fillId="3" borderId="2" xfId="1" applyFont="1" applyFill="1" applyBorder="1" applyAlignment="1">
      <alignment horizontal="left" vertical="center" wrapText="1"/>
    </xf>
    <xf numFmtId="165" fontId="13" fillId="8" borderId="3" xfId="1" applyNumberFormat="1" applyFont="1" applyFill="1" applyBorder="1" applyAlignment="1">
      <alignment horizontal="center" vertical="center"/>
    </xf>
    <xf numFmtId="165" fontId="12" fillId="3" borderId="0" xfId="0" applyNumberFormat="1" applyFont="1" applyFill="1" applyAlignment="1">
      <alignment horizontal="left"/>
    </xf>
    <xf numFmtId="0" fontId="17" fillId="3" borderId="2" xfId="1" applyFont="1" applyFill="1" applyBorder="1" applyAlignment="1">
      <alignment horizontal="center" vertical="center"/>
    </xf>
    <xf numFmtId="164" fontId="17" fillId="3" borderId="0" xfId="0" applyNumberFormat="1" applyFont="1" applyFill="1"/>
    <xf numFmtId="3" fontId="14" fillId="3" borderId="0" xfId="0" applyNumberFormat="1" applyFont="1" applyFill="1" applyAlignment="1">
      <alignment horizontal="left"/>
    </xf>
    <xf numFmtId="0" fontId="15" fillId="3" borderId="2" xfId="1" applyFont="1" applyFill="1" applyBorder="1" applyAlignment="1">
      <alignment horizontal="center" vertical="center"/>
    </xf>
    <xf numFmtId="0" fontId="22" fillId="0" borderId="0" xfId="0" applyFont="1"/>
    <xf numFmtId="3" fontId="15" fillId="3" borderId="2" xfId="1" applyNumberFormat="1" applyFont="1" applyFill="1" applyBorder="1" applyAlignment="1">
      <alignment horizontal="center" vertical="center"/>
    </xf>
    <xf numFmtId="3" fontId="14" fillId="3" borderId="2" xfId="1" applyNumberFormat="1" applyFont="1" applyFill="1" applyBorder="1" applyAlignment="1">
      <alignment horizontal="center" vertical="center"/>
    </xf>
    <xf numFmtId="0" fontId="17" fillId="3" borderId="2" xfId="1" quotePrefix="1" applyFont="1" applyFill="1" applyBorder="1" applyAlignment="1">
      <alignment horizontal="center" vertical="center"/>
    </xf>
    <xf numFmtId="0" fontId="16" fillId="3" borderId="2" xfId="0" applyFont="1" applyFill="1" applyBorder="1" applyAlignment="1">
      <alignment wrapText="1"/>
    </xf>
    <xf numFmtId="0" fontId="16" fillId="3" borderId="2" xfId="0" applyFont="1" applyFill="1" applyBorder="1" applyAlignment="1">
      <alignment horizontal="left" wrapText="1"/>
    </xf>
    <xf numFmtId="3" fontId="12" fillId="3" borderId="0" xfId="0" applyNumberFormat="1" applyFont="1" applyFill="1"/>
    <xf numFmtId="0" fontId="26" fillId="3" borderId="2" xfId="0" applyFont="1" applyFill="1" applyBorder="1" applyAlignment="1">
      <alignment wrapText="1"/>
    </xf>
    <xf numFmtId="0" fontId="27" fillId="3" borderId="2" xfId="0" applyFont="1" applyFill="1" applyBorder="1" applyAlignment="1">
      <alignment wrapText="1"/>
    </xf>
    <xf numFmtId="0" fontId="17" fillId="3" borderId="2" xfId="1" applyFont="1" applyFill="1" applyBorder="1" applyAlignment="1">
      <alignment horizontal="left" vertical="center" wrapText="1"/>
    </xf>
    <xf numFmtId="0" fontId="12" fillId="3" borderId="2" xfId="0" applyFont="1" applyFill="1" applyBorder="1" applyAlignment="1">
      <alignment wrapText="1"/>
    </xf>
    <xf numFmtId="0" fontId="20" fillId="3" borderId="0" xfId="0" applyFont="1" applyFill="1"/>
    <xf numFmtId="3" fontId="20" fillId="3" borderId="0" xfId="0" applyNumberFormat="1" applyFont="1" applyFill="1" applyAlignment="1">
      <alignment horizontal="center"/>
    </xf>
    <xf numFmtId="0" fontId="21" fillId="3" borderId="0" xfId="0" applyFont="1" applyFill="1"/>
    <xf numFmtId="164" fontId="15" fillId="8" borderId="2" xfId="1" applyNumberFormat="1" applyFont="1" applyFill="1" applyBorder="1" applyAlignment="1">
      <alignment horizontal="center" vertical="center"/>
    </xf>
    <xf numFmtId="0" fontId="12" fillId="8" borderId="2" xfId="1" applyFont="1" applyFill="1" applyBorder="1" applyAlignment="1">
      <alignment horizontal="left" vertical="center" wrapText="1"/>
    </xf>
    <xf numFmtId="3" fontId="11" fillId="8" borderId="2" xfId="1" applyNumberFormat="1" applyFont="1" applyFill="1" applyBorder="1" applyAlignment="1">
      <alignment horizontal="center" vertical="center"/>
    </xf>
    <xf numFmtId="0" fontId="15" fillId="7" borderId="7" xfId="1" applyFont="1" applyFill="1" applyBorder="1" applyAlignment="1">
      <alignment horizontal="left" vertical="center" wrapText="1"/>
    </xf>
    <xf numFmtId="0" fontId="13" fillId="7" borderId="2" xfId="1" quotePrefix="1" applyFont="1" applyFill="1" applyBorder="1" applyAlignment="1">
      <alignment horizontal="center" vertical="center"/>
    </xf>
    <xf numFmtId="0" fontId="13" fillId="7" borderId="2" xfId="1" applyFont="1" applyFill="1" applyBorder="1" applyAlignment="1">
      <alignment horizontal="center" vertical="center"/>
    </xf>
    <xf numFmtId="3" fontId="13" fillId="7" borderId="2" xfId="1" applyNumberFormat="1" applyFont="1" applyFill="1" applyBorder="1" applyAlignment="1">
      <alignment horizontal="center" vertical="center"/>
    </xf>
    <xf numFmtId="164" fontId="13" fillId="7" borderId="2" xfId="1" applyNumberFormat="1" applyFont="1" applyFill="1" applyBorder="1" applyAlignment="1">
      <alignment horizontal="center" vertical="center" wrapText="1"/>
    </xf>
    <xf numFmtId="0" fontId="12" fillId="7" borderId="2" xfId="1" applyFont="1" applyFill="1" applyBorder="1" applyAlignment="1">
      <alignment horizontal="left" vertical="center" wrapText="1"/>
    </xf>
    <xf numFmtId="0" fontId="13" fillId="7" borderId="3" xfId="1" applyFont="1" applyFill="1" applyBorder="1" applyAlignment="1">
      <alignment horizontal="center" vertical="center"/>
    </xf>
    <xf numFmtId="3" fontId="13" fillId="7" borderId="3" xfId="1" applyNumberFormat="1" applyFont="1" applyFill="1" applyBorder="1" applyAlignment="1">
      <alignment horizontal="center" vertical="center"/>
    </xf>
    <xf numFmtId="164" fontId="13" fillId="7" borderId="3" xfId="1" applyNumberFormat="1" applyFont="1" applyFill="1" applyBorder="1" applyAlignment="1">
      <alignment horizontal="center" vertical="center" wrapText="1"/>
    </xf>
    <xf numFmtId="0" fontId="13" fillId="7" borderId="3" xfId="1" quotePrefix="1" applyFont="1" applyFill="1" applyBorder="1" applyAlignment="1">
      <alignment horizontal="center" vertical="center"/>
    </xf>
    <xf numFmtId="0" fontId="12" fillId="7" borderId="3" xfId="1" applyFont="1" applyFill="1" applyBorder="1" applyAlignment="1">
      <alignment horizontal="left" vertical="center" wrapText="1"/>
    </xf>
    <xf numFmtId="0" fontId="21" fillId="3" borderId="15" xfId="0" applyFont="1" applyFill="1" applyBorder="1" applyAlignment="1">
      <alignment wrapText="1"/>
    </xf>
    <xf numFmtId="3" fontId="12" fillId="3" borderId="0" xfId="0" applyNumberFormat="1" applyFont="1" applyFill="1" applyAlignment="1">
      <alignment horizontal="left"/>
    </xf>
    <xf numFmtId="164" fontId="13" fillId="8" borderId="3" xfId="1" applyNumberFormat="1" applyFont="1" applyFill="1" applyBorder="1" applyAlignment="1">
      <alignment horizontal="center" vertical="center"/>
    </xf>
    <xf numFmtId="3" fontId="20" fillId="3" borderId="2" xfId="1" applyNumberFormat="1" applyFont="1" applyFill="1" applyBorder="1" applyAlignment="1">
      <alignment horizontal="center" vertical="center"/>
    </xf>
    <xf numFmtId="0" fontId="11" fillId="0" borderId="15" xfId="1" applyFont="1" applyBorder="1" applyAlignment="1">
      <alignment horizontal="center" vertical="center" wrapText="1"/>
    </xf>
    <xf numFmtId="0" fontId="11" fillId="0" borderId="3" xfId="1" applyFont="1" applyBorder="1" applyAlignment="1">
      <alignment horizontal="center" vertical="center" wrapText="1"/>
    </xf>
    <xf numFmtId="0" fontId="11" fillId="3" borderId="15" xfId="1" applyFont="1" applyFill="1" applyBorder="1" applyAlignment="1">
      <alignment horizontal="center" vertical="center" wrapText="1"/>
    </xf>
    <xf numFmtId="0" fontId="11" fillId="3" borderId="3" xfId="1" applyFont="1" applyFill="1" applyBorder="1" applyAlignment="1">
      <alignment horizontal="center" vertical="center" wrapText="1"/>
    </xf>
    <xf numFmtId="0" fontId="17" fillId="3" borderId="13" xfId="1" applyFont="1" applyFill="1" applyBorder="1" applyAlignment="1">
      <alignment horizontal="center" vertical="center" wrapText="1"/>
    </xf>
    <xf numFmtId="0" fontId="17" fillId="3" borderId="14" xfId="1" applyFont="1" applyFill="1" applyBorder="1" applyAlignment="1">
      <alignment horizontal="center" vertical="center" wrapText="1"/>
    </xf>
    <xf numFmtId="0" fontId="11" fillId="3" borderId="0" xfId="1" applyFont="1" applyFill="1" applyAlignment="1">
      <alignment horizontal="center" vertical="center" wrapText="1"/>
    </xf>
    <xf numFmtId="0" fontId="13" fillId="3" borderId="0" xfId="1" applyFont="1" applyFill="1" applyAlignment="1">
      <alignment horizontal="center" vertical="center" wrapText="1"/>
    </xf>
    <xf numFmtId="0" fontId="13" fillId="6" borderId="6" xfId="1" applyFont="1" applyFill="1" applyBorder="1" applyAlignment="1">
      <alignment horizontal="center" vertical="center" wrapText="1"/>
    </xf>
    <xf numFmtId="0" fontId="13" fillId="6" borderId="3" xfId="1" applyFont="1" applyFill="1" applyBorder="1" applyAlignment="1">
      <alignment horizontal="center" vertical="center" wrapText="1"/>
    </xf>
    <xf numFmtId="0" fontId="13" fillId="6" borderId="7" xfId="1" applyFont="1" applyFill="1" applyBorder="1" applyAlignment="1">
      <alignment horizontal="center" vertical="center" wrapText="1"/>
    </xf>
    <xf numFmtId="0" fontId="13" fillId="5" borderId="6" xfId="1" applyFont="1" applyFill="1" applyBorder="1" applyAlignment="1">
      <alignment horizontal="center" vertical="center" wrapText="1"/>
    </xf>
    <xf numFmtId="0" fontId="13" fillId="5" borderId="3" xfId="1" applyFont="1" applyFill="1" applyBorder="1" applyAlignment="1">
      <alignment horizontal="center" vertical="center" wrapText="1"/>
    </xf>
    <xf numFmtId="0" fontId="13" fillId="5" borderId="7" xfId="1" applyFont="1" applyFill="1" applyBorder="1" applyAlignment="1">
      <alignment horizontal="center" vertical="center" wrapText="1"/>
    </xf>
    <xf numFmtId="0" fontId="11" fillId="4" borderId="6" xfId="1" applyFont="1" applyFill="1" applyBorder="1" applyAlignment="1">
      <alignment horizontal="center" vertical="center" wrapText="1"/>
    </xf>
    <xf numFmtId="0" fontId="11" fillId="4" borderId="3" xfId="1" applyFont="1" applyFill="1" applyBorder="1" applyAlignment="1">
      <alignment horizontal="center" vertical="center" wrapText="1"/>
    </xf>
    <xf numFmtId="0" fontId="11" fillId="4" borderId="7" xfId="1" applyFont="1" applyFill="1" applyBorder="1" applyAlignment="1">
      <alignment horizontal="center" vertical="center" wrapText="1"/>
    </xf>
  </cellXfs>
  <cellStyles count="22">
    <cellStyle name="Звичайний 2" xfId="9" xr:uid="{00000000-0005-0000-0000-000000000000}"/>
    <cellStyle name="Звичайний 2 2" xfId="11" xr:uid="{00000000-0005-0000-0000-000001000000}"/>
    <cellStyle name="Звичайний 2 2 2" xfId="13" xr:uid="{08B6CA6F-1C3A-41B9-939F-BE9234D93C36}"/>
    <cellStyle name="Звичайний 2 2 2 2" xfId="19" xr:uid="{666982BF-824F-48CA-B7AD-29C9AF658F17}"/>
    <cellStyle name="Звичайний 2 2 3" xfId="15" xr:uid="{E5122576-A979-4657-8177-8F293874327A}"/>
    <cellStyle name="Звичайний 2 2 3 2" xfId="21" xr:uid="{9AAACEBC-E7DA-4CA2-BF34-EC9137772835}"/>
    <cellStyle name="Звичайний 2 2 4" xfId="17" xr:uid="{B00E3CBC-95A3-4948-9471-C96CA7707B3D}"/>
    <cellStyle name="Звичайний 2 3" xfId="12" xr:uid="{724F6451-944C-4C38-ADA7-8840C344F78F}"/>
    <cellStyle name="Звичайний 2 3 2" xfId="18" xr:uid="{DD67B5A5-BAC2-4FFB-85A8-CE8B74BA2C1D}"/>
    <cellStyle name="Звичайний 2 4" xfId="14" xr:uid="{E5C31802-D649-4777-9CA9-C9430B8C0D3F}"/>
    <cellStyle name="Звичайний 2 4 2" xfId="20" xr:uid="{FFF0FC4D-1CF0-4BD7-BE94-034617ED0BA6}"/>
    <cellStyle name="Звичайний 2 5" xfId="16" xr:uid="{817B11EE-0D45-4429-A769-A6A42BDDCC47}"/>
    <cellStyle name="Обычный" xfId="0" builtinId="0"/>
    <cellStyle name="Обычный 2" xfId="7" xr:uid="{00000000-0005-0000-0000-000003000000}"/>
    <cellStyle name="Обычный 2 2" xfId="10" xr:uid="{00000000-0005-0000-0000-000004000000}"/>
    <cellStyle name="Обычный 3" xfId="8" xr:uid="{00000000-0005-0000-0000-000005000000}"/>
    <cellStyle name="Обычный_розпод зал та перев 2007" xfId="1" xr:uid="{00000000-0005-0000-0000-000006000000}"/>
    <cellStyle name="Примечание 2" xfId="2" xr:uid="{00000000-0005-0000-0000-000007000000}"/>
    <cellStyle name="Примечание 3" xfId="3" xr:uid="{00000000-0005-0000-0000-000008000000}"/>
    <cellStyle name="Примечание 4" xfId="4" xr:uid="{00000000-0005-0000-0000-000009000000}"/>
    <cellStyle name="Примечание 5" xfId="5" xr:uid="{00000000-0005-0000-0000-00000A000000}"/>
    <cellStyle name="Стиль 1" xfId="6" xr:uid="{00000000-0005-0000-0000-00000B000000}"/>
  </cellStyles>
  <dxfs count="0"/>
  <tableStyles count="0" defaultTableStyle="TableStyleMedium9" defaultPivotStyle="PivotStyleLight16"/>
  <colors>
    <mruColors>
      <color rgb="FFF8FA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15"/>
  <sheetViews>
    <sheetView tabSelected="1" view="pageBreakPreview" topLeftCell="D38" zoomScale="85" zoomScaleNormal="78" zoomScaleSheetLayoutView="85" workbookViewId="0">
      <selection activeCell="B59" sqref="B59"/>
    </sheetView>
  </sheetViews>
  <sheetFormatPr defaultColWidth="9.140625" defaultRowHeight="18.75" x14ac:dyDescent="0.3"/>
  <cols>
    <col min="1" max="1" width="14.7109375" style="4" customWidth="1"/>
    <col min="2" max="2" width="17" style="4" customWidth="1"/>
    <col min="3" max="3" width="16.85546875" style="16" customWidth="1"/>
    <col min="4" max="4" width="10" style="16" customWidth="1"/>
    <col min="5" max="5" width="217.140625" style="4" customWidth="1"/>
    <col min="6" max="6" width="18.140625" style="42" customWidth="1"/>
    <col min="7" max="7" width="15.7109375" style="4" customWidth="1"/>
    <col min="8" max="8" width="9.28515625" style="4" customWidth="1"/>
    <col min="9" max="9" width="27.140625" style="4" customWidth="1"/>
    <col min="10" max="10" width="18.42578125" style="4" customWidth="1"/>
    <col min="11" max="11" width="9.140625" style="4" customWidth="1"/>
    <col min="12" max="12" width="12.85546875" style="4" bestFit="1" customWidth="1"/>
    <col min="13" max="13" width="21.85546875" style="4" bestFit="1" customWidth="1"/>
    <col min="14" max="16384" width="9.140625" style="4"/>
  </cols>
  <sheetData>
    <row r="1" spans="1:9" ht="48.75" customHeight="1" x14ac:dyDescent="0.3">
      <c r="A1" s="108" t="s">
        <v>68</v>
      </c>
      <c r="B1" s="108"/>
      <c r="C1" s="108"/>
      <c r="D1" s="108"/>
      <c r="E1" s="108"/>
    </row>
    <row r="2" spans="1:9" ht="19.5" thickBot="1" x14ac:dyDescent="0.35">
      <c r="A2" s="109" t="s">
        <v>10</v>
      </c>
      <c r="B2" s="109"/>
      <c r="C2" s="109"/>
      <c r="D2" s="109"/>
      <c r="E2" s="109"/>
    </row>
    <row r="3" spans="1:9" ht="91.5" customHeight="1" x14ac:dyDescent="0.3">
      <c r="A3" s="19" t="s">
        <v>2</v>
      </c>
      <c r="B3" s="20" t="s">
        <v>1</v>
      </c>
      <c r="C3" s="21" t="s">
        <v>4</v>
      </c>
      <c r="D3" s="21" t="s">
        <v>5</v>
      </c>
      <c r="E3" s="22" t="s">
        <v>0</v>
      </c>
    </row>
    <row r="4" spans="1:9" x14ac:dyDescent="0.3">
      <c r="A4" s="6">
        <v>1</v>
      </c>
      <c r="B4" s="2">
        <v>2</v>
      </c>
      <c r="C4" s="2"/>
      <c r="D4" s="5">
        <v>3</v>
      </c>
      <c r="E4" s="7">
        <v>5</v>
      </c>
    </row>
    <row r="5" spans="1:9" x14ac:dyDescent="0.3">
      <c r="A5" s="102" t="s">
        <v>63</v>
      </c>
      <c r="B5" s="103"/>
      <c r="C5" s="103"/>
      <c r="D5" s="103"/>
      <c r="E5" s="103"/>
    </row>
    <row r="6" spans="1:9" x14ac:dyDescent="0.3">
      <c r="A6" s="89">
        <v>41035400</v>
      </c>
      <c r="B6" s="89"/>
      <c r="C6" s="90">
        <v>40500</v>
      </c>
      <c r="D6" s="91"/>
      <c r="E6" s="87" t="s">
        <v>58</v>
      </c>
    </row>
    <row r="7" spans="1:9" x14ac:dyDescent="0.3">
      <c r="A7" s="104" t="s">
        <v>62</v>
      </c>
      <c r="B7" s="105"/>
      <c r="C7" s="105"/>
      <c r="D7" s="105"/>
      <c r="E7" s="105"/>
    </row>
    <row r="8" spans="1:9" ht="37.5" x14ac:dyDescent="0.3">
      <c r="A8" s="88" t="s">
        <v>59</v>
      </c>
      <c r="B8" s="89"/>
      <c r="C8" s="90">
        <v>33197</v>
      </c>
      <c r="D8" s="91"/>
      <c r="E8" s="92" t="s">
        <v>60</v>
      </c>
    </row>
    <row r="9" spans="1:9" x14ac:dyDescent="0.3">
      <c r="A9" s="88" t="s">
        <v>59</v>
      </c>
      <c r="B9" s="93"/>
      <c r="C9" s="94">
        <v>7303</v>
      </c>
      <c r="D9" s="95"/>
      <c r="E9" s="92" t="s">
        <v>61</v>
      </c>
    </row>
    <row r="10" spans="1:9" x14ac:dyDescent="0.3">
      <c r="A10" s="96"/>
      <c r="B10" s="93"/>
      <c r="C10" s="94">
        <f>SUM(C8:C9)</f>
        <v>40500</v>
      </c>
      <c r="D10" s="95"/>
      <c r="E10" s="97"/>
      <c r="F10" s="99">
        <f>C10</f>
        <v>40500</v>
      </c>
    </row>
    <row r="11" spans="1:9" x14ac:dyDescent="0.3">
      <c r="A11" s="116" t="s">
        <v>54</v>
      </c>
      <c r="B11" s="117"/>
      <c r="C11" s="117"/>
      <c r="D11" s="117"/>
      <c r="E11" s="118"/>
    </row>
    <row r="12" spans="1:9" x14ac:dyDescent="0.3">
      <c r="A12" s="51" t="s">
        <v>53</v>
      </c>
      <c r="B12" s="2">
        <v>2111</v>
      </c>
      <c r="C12" s="72">
        <v>344262</v>
      </c>
      <c r="D12" s="1"/>
      <c r="E12" s="63" t="s">
        <v>55</v>
      </c>
    </row>
    <row r="13" spans="1:9" x14ac:dyDescent="0.3">
      <c r="A13" s="51" t="s">
        <v>53</v>
      </c>
      <c r="B13" s="2">
        <v>2120</v>
      </c>
      <c r="C13" s="72">
        <f>420000-C12</f>
        <v>75738</v>
      </c>
      <c r="D13" s="1"/>
      <c r="E13" s="63" t="s">
        <v>56</v>
      </c>
    </row>
    <row r="14" spans="1:9" x14ac:dyDescent="0.3">
      <c r="A14" s="60" t="s">
        <v>3</v>
      </c>
      <c r="B14" s="57"/>
      <c r="C14" s="86">
        <f>SUM(C12:C13)</f>
        <v>420000</v>
      </c>
      <c r="D14" s="84"/>
      <c r="E14" s="85"/>
      <c r="F14" s="99">
        <f>C14</f>
        <v>420000</v>
      </c>
    </row>
    <row r="15" spans="1:9" s="8" customFormat="1" ht="24.75" customHeight="1" x14ac:dyDescent="0.3">
      <c r="A15" s="116" t="s">
        <v>51</v>
      </c>
      <c r="B15" s="117"/>
      <c r="C15" s="117"/>
      <c r="D15" s="117"/>
      <c r="E15" s="118"/>
      <c r="F15" s="54"/>
    </row>
    <row r="16" spans="1:9" ht="47.25" customHeight="1" x14ac:dyDescent="0.3">
      <c r="A16" s="51" t="s">
        <v>6</v>
      </c>
      <c r="B16" s="2">
        <v>2620</v>
      </c>
      <c r="C16" s="72">
        <v>500000</v>
      </c>
      <c r="D16" s="1"/>
      <c r="E16" s="63" t="s">
        <v>52</v>
      </c>
      <c r="F16" s="43"/>
      <c r="G16" s="35"/>
      <c r="H16" s="36"/>
      <c r="I16" s="39"/>
    </row>
    <row r="17" spans="1:11" ht="55.5" customHeight="1" x14ac:dyDescent="0.3">
      <c r="A17" s="51" t="s">
        <v>6</v>
      </c>
      <c r="B17" s="2">
        <v>2620</v>
      </c>
      <c r="C17" s="72">
        <v>500000</v>
      </c>
      <c r="D17" s="1"/>
      <c r="E17" s="63" t="s">
        <v>27</v>
      </c>
      <c r="F17" s="43"/>
      <c r="G17" s="35"/>
      <c r="H17" s="36"/>
      <c r="I17" s="39"/>
    </row>
    <row r="18" spans="1:11" ht="75" x14ac:dyDescent="0.3">
      <c r="A18" s="51" t="s">
        <v>6</v>
      </c>
      <c r="B18" s="2">
        <v>2620</v>
      </c>
      <c r="C18" s="72">
        <v>500000</v>
      </c>
      <c r="D18" s="1"/>
      <c r="E18" s="63" t="s">
        <v>65</v>
      </c>
      <c r="F18" s="65"/>
      <c r="G18" s="35"/>
      <c r="H18" s="36"/>
      <c r="I18" s="37"/>
      <c r="J18" s="38"/>
      <c r="K18" s="14"/>
    </row>
    <row r="19" spans="1:11" s="40" customFormat="1" ht="37.5" x14ac:dyDescent="0.3">
      <c r="A19" s="51" t="s">
        <v>6</v>
      </c>
      <c r="B19" s="2">
        <v>2620</v>
      </c>
      <c r="C19" s="72">
        <v>300000</v>
      </c>
      <c r="D19" s="1"/>
      <c r="E19" s="63" t="s">
        <v>12</v>
      </c>
      <c r="F19" s="44"/>
      <c r="G19" s="32"/>
      <c r="H19" s="33"/>
      <c r="I19" s="4"/>
      <c r="J19" s="48"/>
      <c r="K19" s="14"/>
    </row>
    <row r="20" spans="1:11" ht="61.5" customHeight="1" x14ac:dyDescent="0.3">
      <c r="A20" s="51" t="s">
        <v>6</v>
      </c>
      <c r="B20" s="2">
        <v>2620</v>
      </c>
      <c r="C20" s="72">
        <v>300000</v>
      </c>
      <c r="D20" s="1"/>
      <c r="E20" s="63" t="s">
        <v>67</v>
      </c>
      <c r="F20" s="43"/>
      <c r="G20" s="35"/>
      <c r="H20" s="36"/>
      <c r="I20" s="39"/>
    </row>
    <row r="21" spans="1:11" ht="47.25" customHeight="1" x14ac:dyDescent="0.3">
      <c r="A21" s="51" t="s">
        <v>6</v>
      </c>
      <c r="B21" s="2">
        <v>2620</v>
      </c>
      <c r="C21" s="72">
        <v>1000000</v>
      </c>
      <c r="D21" s="1"/>
      <c r="E21" s="63" t="s">
        <v>50</v>
      </c>
      <c r="F21" s="43"/>
      <c r="G21" s="35"/>
      <c r="H21" s="36"/>
      <c r="I21" s="39"/>
    </row>
    <row r="22" spans="1:11" ht="60" customHeight="1" x14ac:dyDescent="0.3">
      <c r="A22" s="51" t="s">
        <v>6</v>
      </c>
      <c r="B22" s="2">
        <v>3220</v>
      </c>
      <c r="C22" s="72">
        <v>700000</v>
      </c>
      <c r="D22" s="1"/>
      <c r="E22" s="63" t="s">
        <v>66</v>
      </c>
      <c r="F22" s="43"/>
      <c r="G22" s="35"/>
      <c r="H22" s="36"/>
      <c r="I22" s="39"/>
    </row>
    <row r="23" spans="1:11" ht="60" customHeight="1" x14ac:dyDescent="0.3">
      <c r="A23" s="51" t="s">
        <v>6</v>
      </c>
      <c r="B23" s="2">
        <v>3220</v>
      </c>
      <c r="C23" s="72">
        <v>200000</v>
      </c>
      <c r="D23" s="1"/>
      <c r="E23" s="63" t="s">
        <v>39</v>
      </c>
      <c r="F23" s="43"/>
      <c r="G23" s="35"/>
      <c r="H23" s="36"/>
      <c r="I23" s="39"/>
    </row>
    <row r="24" spans="1:11" ht="44.25" customHeight="1" x14ac:dyDescent="0.3">
      <c r="A24" s="51" t="s">
        <v>6</v>
      </c>
      <c r="B24" s="2">
        <v>3220</v>
      </c>
      <c r="C24" s="72">
        <v>500000</v>
      </c>
      <c r="D24" s="1"/>
      <c r="E24" s="63" t="s">
        <v>40</v>
      </c>
      <c r="F24" s="43"/>
      <c r="G24" s="35"/>
      <c r="H24" s="36"/>
      <c r="I24" s="39"/>
    </row>
    <row r="25" spans="1:11" ht="44.25" customHeight="1" x14ac:dyDescent="0.3">
      <c r="A25" s="51" t="s">
        <v>6</v>
      </c>
      <c r="B25" s="2">
        <v>3220</v>
      </c>
      <c r="C25" s="72">
        <v>500000</v>
      </c>
      <c r="D25" s="1"/>
      <c r="E25" s="63" t="s">
        <v>41</v>
      </c>
      <c r="F25" s="43"/>
      <c r="G25" s="35"/>
      <c r="H25" s="36"/>
      <c r="I25" s="39"/>
    </row>
    <row r="26" spans="1:11" ht="44.25" customHeight="1" x14ac:dyDescent="0.3">
      <c r="A26" s="51" t="s">
        <v>6</v>
      </c>
      <c r="B26" s="2">
        <v>3220</v>
      </c>
      <c r="C26" s="72">
        <v>1000000</v>
      </c>
      <c r="D26" s="1"/>
      <c r="E26" s="63" t="s">
        <v>11</v>
      </c>
      <c r="F26" s="43"/>
      <c r="G26" s="35"/>
      <c r="H26" s="36"/>
      <c r="I26" s="39"/>
    </row>
    <row r="27" spans="1:11" ht="36.75" customHeight="1" x14ac:dyDescent="0.3">
      <c r="A27" s="51" t="s">
        <v>6</v>
      </c>
      <c r="B27" s="2">
        <v>3220</v>
      </c>
      <c r="C27" s="101">
        <v>2455000</v>
      </c>
      <c r="D27" s="1"/>
      <c r="E27" s="63" t="s">
        <v>28</v>
      </c>
      <c r="F27" s="43"/>
      <c r="G27" s="35"/>
      <c r="H27" s="36"/>
      <c r="I27" s="39"/>
    </row>
    <row r="28" spans="1:11" x14ac:dyDescent="0.3">
      <c r="A28" s="60" t="s">
        <v>3</v>
      </c>
      <c r="B28" s="61"/>
      <c r="C28" s="100">
        <f>SUM(C16:C27)</f>
        <v>8455000</v>
      </c>
      <c r="D28" s="100">
        <f>SUM(D17:D27)</f>
        <v>0</v>
      </c>
      <c r="E28" s="62"/>
      <c r="F28" s="65">
        <f>C28+D28</f>
        <v>8455000</v>
      </c>
      <c r="G28" s="35"/>
      <c r="H28" s="36"/>
      <c r="K28" s="14"/>
    </row>
    <row r="29" spans="1:11" s="8" customFormat="1" ht="24.75" customHeight="1" x14ac:dyDescent="0.3">
      <c r="A29" s="116" t="s">
        <v>36</v>
      </c>
      <c r="B29" s="117"/>
      <c r="C29" s="117"/>
      <c r="D29" s="117"/>
      <c r="E29" s="118"/>
      <c r="F29" s="68">
        <f>C31+C33+C35</f>
        <v>2300000</v>
      </c>
    </row>
    <row r="30" spans="1:11" ht="30.75" customHeight="1" x14ac:dyDescent="0.3">
      <c r="A30" s="110" t="s">
        <v>15</v>
      </c>
      <c r="B30" s="111"/>
      <c r="C30" s="111"/>
      <c r="D30" s="111"/>
      <c r="E30" s="112"/>
      <c r="G30" s="35"/>
      <c r="H30" s="36"/>
      <c r="I30" s="8"/>
      <c r="K30" s="14"/>
    </row>
    <row r="31" spans="1:11" ht="20.25" customHeight="1" x14ac:dyDescent="0.3">
      <c r="A31" s="51" t="s">
        <v>20</v>
      </c>
      <c r="B31" s="2">
        <v>2730</v>
      </c>
      <c r="C31" s="71">
        <v>1300000</v>
      </c>
      <c r="D31" s="1"/>
      <c r="E31" s="63" t="s">
        <v>22</v>
      </c>
      <c r="F31" s="43"/>
      <c r="G31" s="35"/>
      <c r="H31" s="36"/>
      <c r="I31" s="39"/>
    </row>
    <row r="32" spans="1:11" ht="37.5" customHeight="1" x14ac:dyDescent="0.3">
      <c r="A32" s="110" t="s">
        <v>17</v>
      </c>
      <c r="B32" s="111"/>
      <c r="C32" s="111"/>
      <c r="D32" s="111"/>
      <c r="E32" s="112"/>
      <c r="G32" s="35"/>
      <c r="H32" s="36"/>
      <c r="I32" s="8"/>
      <c r="K32" s="14"/>
    </row>
    <row r="33" spans="1:11" ht="18.75" customHeight="1" x14ac:dyDescent="0.3">
      <c r="A33" s="51" t="s">
        <v>20</v>
      </c>
      <c r="B33" s="2">
        <v>2730</v>
      </c>
      <c r="C33" s="71">
        <v>600000</v>
      </c>
      <c r="D33" s="1"/>
      <c r="E33" s="63" t="s">
        <v>22</v>
      </c>
      <c r="F33" s="43"/>
      <c r="G33" s="35"/>
      <c r="H33" s="36"/>
      <c r="I33" s="39"/>
    </row>
    <row r="34" spans="1:11" ht="30.75" customHeight="1" x14ac:dyDescent="0.3">
      <c r="A34" s="110" t="s">
        <v>16</v>
      </c>
      <c r="B34" s="111"/>
      <c r="C34" s="111"/>
      <c r="D34" s="111"/>
      <c r="E34" s="112"/>
      <c r="G34" s="35"/>
      <c r="H34" s="36"/>
      <c r="I34" s="8"/>
      <c r="K34" s="14"/>
    </row>
    <row r="35" spans="1:11" ht="25.5" customHeight="1" x14ac:dyDescent="0.3">
      <c r="A35" s="51" t="s">
        <v>21</v>
      </c>
      <c r="B35" s="2">
        <v>2730</v>
      </c>
      <c r="C35" s="71">
        <v>400000</v>
      </c>
      <c r="D35" s="1"/>
      <c r="E35" s="63" t="s">
        <v>19</v>
      </c>
      <c r="F35" s="43"/>
      <c r="G35" s="35"/>
      <c r="H35" s="36"/>
      <c r="I35" s="39"/>
    </row>
    <row r="36" spans="1:11" s="8" customFormat="1" ht="24.75" customHeight="1" x14ac:dyDescent="0.3">
      <c r="A36" s="116" t="s">
        <v>57</v>
      </c>
      <c r="B36" s="117"/>
      <c r="C36" s="117"/>
      <c r="D36" s="117"/>
      <c r="E36" s="118"/>
      <c r="F36" s="68">
        <f>C38</f>
        <v>1177210</v>
      </c>
    </row>
    <row r="37" spans="1:11" ht="30.75" customHeight="1" x14ac:dyDescent="0.3">
      <c r="A37" s="110" t="s">
        <v>37</v>
      </c>
      <c r="B37" s="111"/>
      <c r="C37" s="111"/>
      <c r="D37" s="111"/>
      <c r="E37" s="112"/>
      <c r="G37" s="35"/>
      <c r="H37" s="36"/>
      <c r="I37" s="8"/>
      <c r="K37" s="14"/>
    </row>
    <row r="38" spans="1:11" ht="33.75" customHeight="1" x14ac:dyDescent="0.3">
      <c r="A38" s="51" t="s">
        <v>35</v>
      </c>
      <c r="B38" s="2">
        <v>2610</v>
      </c>
      <c r="C38" s="71">
        <v>1177210</v>
      </c>
      <c r="D38" s="1"/>
      <c r="E38" s="79" t="s">
        <v>46</v>
      </c>
      <c r="F38" s="43"/>
      <c r="G38" s="35"/>
      <c r="H38" s="36"/>
      <c r="I38" s="39"/>
    </row>
    <row r="39" spans="1:11" x14ac:dyDescent="0.3">
      <c r="A39" s="113" t="s">
        <v>8</v>
      </c>
      <c r="B39" s="114"/>
      <c r="C39" s="114"/>
      <c r="D39" s="114"/>
      <c r="E39" s="115"/>
      <c r="G39" s="35"/>
      <c r="H39" s="36"/>
      <c r="K39" s="14"/>
    </row>
    <row r="40" spans="1:11" ht="30.75" customHeight="1" x14ac:dyDescent="0.3">
      <c r="A40" s="110" t="s">
        <v>13</v>
      </c>
      <c r="B40" s="111"/>
      <c r="C40" s="111"/>
      <c r="D40" s="111"/>
      <c r="E40" s="112"/>
      <c r="G40" s="35"/>
      <c r="H40" s="36"/>
      <c r="I40" s="8"/>
      <c r="K40" s="14"/>
    </row>
    <row r="41" spans="1:11" ht="37.5" x14ac:dyDescent="0.3">
      <c r="A41" s="73" t="s">
        <v>14</v>
      </c>
      <c r="B41" s="26">
        <v>3132</v>
      </c>
      <c r="C41" s="26">
        <f>-C42-C43</f>
        <v>-35406</v>
      </c>
      <c r="D41" s="27"/>
      <c r="E41" s="74" t="s">
        <v>29</v>
      </c>
      <c r="F41" s="45"/>
      <c r="G41" s="35"/>
      <c r="H41" s="36"/>
      <c r="J41" s="10"/>
    </row>
    <row r="42" spans="1:11" ht="37.5" x14ac:dyDescent="0.3">
      <c r="A42" s="73" t="s">
        <v>14</v>
      </c>
      <c r="B42" s="26">
        <v>3132</v>
      </c>
      <c r="C42" s="26">
        <v>30066</v>
      </c>
      <c r="D42" s="27"/>
      <c r="E42" s="74" t="s">
        <v>30</v>
      </c>
      <c r="F42" s="45"/>
      <c r="G42" s="35"/>
      <c r="H42" s="36"/>
      <c r="J42" s="10"/>
    </row>
    <row r="43" spans="1:11" ht="37.5" x14ac:dyDescent="0.3">
      <c r="A43" s="73" t="s">
        <v>14</v>
      </c>
      <c r="B43" s="26">
        <v>3132</v>
      </c>
      <c r="C43" s="26">
        <v>5340</v>
      </c>
      <c r="D43" s="27"/>
      <c r="E43" s="74" t="s">
        <v>31</v>
      </c>
      <c r="F43" s="45"/>
      <c r="G43" s="35"/>
      <c r="H43" s="36"/>
      <c r="J43" s="10"/>
    </row>
    <row r="44" spans="1:11" ht="37.5" x14ac:dyDescent="0.3">
      <c r="A44" s="73" t="s">
        <v>14</v>
      </c>
      <c r="B44" s="26">
        <v>3132</v>
      </c>
      <c r="C44" s="26">
        <f>-C45-C46</f>
        <v>-75822</v>
      </c>
      <c r="D44" s="27"/>
      <c r="E44" s="74" t="s">
        <v>32</v>
      </c>
      <c r="F44" s="45"/>
      <c r="G44" s="35" t="s">
        <v>6</v>
      </c>
      <c r="H44" s="36">
        <v>2620</v>
      </c>
      <c r="I44" s="76">
        <f>C17+C18+C19+C20+C21+C16</f>
        <v>3100000</v>
      </c>
      <c r="J44" s="10"/>
    </row>
    <row r="45" spans="1:11" ht="43.5" customHeight="1" x14ac:dyDescent="0.3">
      <c r="A45" s="73" t="s">
        <v>14</v>
      </c>
      <c r="B45" s="26">
        <v>3132</v>
      </c>
      <c r="C45" s="26">
        <v>65442</v>
      </c>
      <c r="D45" s="27"/>
      <c r="E45" s="75" t="s">
        <v>33</v>
      </c>
      <c r="F45" s="45"/>
      <c r="G45" s="35" t="s">
        <v>6</v>
      </c>
      <c r="H45" s="36">
        <v>3220</v>
      </c>
      <c r="I45" s="76">
        <f>C22+C23+C24+C25+C26+C27</f>
        <v>5355000</v>
      </c>
      <c r="J45" s="10"/>
    </row>
    <row r="46" spans="1:11" ht="38.25" customHeight="1" x14ac:dyDescent="0.3">
      <c r="A46" s="73" t="s">
        <v>14</v>
      </c>
      <c r="B46" s="26">
        <v>3132</v>
      </c>
      <c r="C46" s="26">
        <v>10380</v>
      </c>
      <c r="D46" s="27"/>
      <c r="E46" s="75" t="s">
        <v>34</v>
      </c>
      <c r="F46" s="45"/>
      <c r="G46" s="35" t="s">
        <v>20</v>
      </c>
      <c r="H46" s="36">
        <v>2730</v>
      </c>
      <c r="I46" s="76">
        <f>C31+C33</f>
        <v>1900000</v>
      </c>
      <c r="J46" s="10"/>
    </row>
    <row r="47" spans="1:11" ht="38.25" customHeight="1" x14ac:dyDescent="0.3">
      <c r="A47" s="73" t="s">
        <v>42</v>
      </c>
      <c r="B47" s="26">
        <v>3132</v>
      </c>
      <c r="C47" s="26">
        <f>-C48-C49</f>
        <v>-29395</v>
      </c>
      <c r="D47" s="27"/>
      <c r="E47" s="77" t="s">
        <v>43</v>
      </c>
      <c r="F47" s="45"/>
      <c r="G47" s="35" t="s">
        <v>21</v>
      </c>
      <c r="H47" s="36">
        <v>2730</v>
      </c>
      <c r="I47" s="76">
        <f>C35</f>
        <v>400000</v>
      </c>
      <c r="J47" s="10"/>
    </row>
    <row r="48" spans="1:11" ht="38.25" customHeight="1" x14ac:dyDescent="0.3">
      <c r="A48" s="73" t="s">
        <v>42</v>
      </c>
      <c r="B48" s="26">
        <v>3132</v>
      </c>
      <c r="C48" s="26">
        <v>24412</v>
      </c>
      <c r="D48" s="27"/>
      <c r="E48" s="78" t="s">
        <v>44</v>
      </c>
      <c r="F48" s="45"/>
      <c r="G48" s="35" t="s">
        <v>14</v>
      </c>
      <c r="H48" s="36">
        <v>2240</v>
      </c>
      <c r="I48" s="4">
        <f>C58</f>
        <v>544400</v>
      </c>
      <c r="J48" s="10"/>
    </row>
    <row r="49" spans="1:13" ht="38.25" customHeight="1" x14ac:dyDescent="0.3">
      <c r="A49" s="73" t="s">
        <v>42</v>
      </c>
      <c r="B49" s="26">
        <v>3132</v>
      </c>
      <c r="C49" s="26">
        <v>4983</v>
      </c>
      <c r="D49" s="27"/>
      <c r="E49" s="78" t="s">
        <v>45</v>
      </c>
      <c r="F49" s="45"/>
      <c r="G49" s="35" t="s">
        <v>14</v>
      </c>
      <c r="H49" s="36">
        <v>3132</v>
      </c>
      <c r="I49" s="4">
        <f>C44+C45+C56+C57+C46</f>
        <v>-544400</v>
      </c>
      <c r="J49" s="10"/>
    </row>
    <row r="50" spans="1:13" x14ac:dyDescent="0.3">
      <c r="A50" s="60" t="s">
        <v>3</v>
      </c>
      <c r="B50" s="61"/>
      <c r="C50" s="64">
        <f>SUM(C41:C46)</f>
        <v>0</v>
      </c>
      <c r="D50" s="64">
        <f>SUM(D41:D46)</f>
        <v>0</v>
      </c>
      <c r="E50" s="62"/>
      <c r="F50" s="65">
        <f>C50+D50</f>
        <v>0</v>
      </c>
      <c r="G50" s="35" t="s">
        <v>42</v>
      </c>
      <c r="H50" s="36">
        <v>3132</v>
      </c>
      <c r="I50" s="4">
        <f>C47+C48+C49+C59</f>
        <v>-62600</v>
      </c>
      <c r="K50" s="14"/>
    </row>
    <row r="51" spans="1:13" x14ac:dyDescent="0.3">
      <c r="A51" s="110" t="s">
        <v>23</v>
      </c>
      <c r="B51" s="111"/>
      <c r="C51" s="111"/>
      <c r="D51" s="111"/>
      <c r="E51" s="112"/>
      <c r="G51" s="35" t="s">
        <v>42</v>
      </c>
      <c r="H51" s="36">
        <v>2210</v>
      </c>
      <c r="I51" s="4">
        <f>C60</f>
        <v>62600</v>
      </c>
    </row>
    <row r="52" spans="1:13" x14ac:dyDescent="0.3">
      <c r="A52" s="25" t="s">
        <v>24</v>
      </c>
      <c r="B52" s="26">
        <v>2240</v>
      </c>
      <c r="C52" s="26">
        <v>100000</v>
      </c>
      <c r="D52" s="27"/>
      <c r="E52" s="28" t="s">
        <v>26</v>
      </c>
      <c r="G52" s="35" t="s">
        <v>35</v>
      </c>
      <c r="H52" s="36">
        <v>2610</v>
      </c>
      <c r="I52" s="76">
        <f>C38</f>
        <v>1177210</v>
      </c>
    </row>
    <row r="53" spans="1:13" ht="27" customHeight="1" x14ac:dyDescent="0.3">
      <c r="A53" s="25" t="s">
        <v>24</v>
      </c>
      <c r="B53" s="69">
        <v>2240</v>
      </c>
      <c r="C53" s="13">
        <v>-100000</v>
      </c>
      <c r="D53" s="13"/>
      <c r="E53" s="70" t="s">
        <v>25</v>
      </c>
      <c r="F53" s="45"/>
      <c r="G53" s="35" t="s">
        <v>59</v>
      </c>
      <c r="H53" s="36">
        <v>2111</v>
      </c>
      <c r="I53" s="76">
        <f>C8</f>
        <v>33197</v>
      </c>
    </row>
    <row r="54" spans="1:13" s="14" customFormat="1" ht="21" customHeight="1" x14ac:dyDescent="0.3">
      <c r="A54" s="56"/>
      <c r="B54" s="57"/>
      <c r="C54" s="58">
        <f>C53+C52</f>
        <v>0</v>
      </c>
      <c r="D54" s="58"/>
      <c r="E54" s="59"/>
      <c r="F54" s="46"/>
      <c r="G54" s="35" t="s">
        <v>59</v>
      </c>
      <c r="H54" s="36">
        <v>2120</v>
      </c>
      <c r="I54" s="76">
        <f>C9</f>
        <v>7303</v>
      </c>
      <c r="J54" s="38"/>
      <c r="L54" s="50"/>
      <c r="M54" s="50"/>
    </row>
    <row r="55" spans="1:13" ht="27" customHeight="1" x14ac:dyDescent="0.3">
      <c r="A55" s="110" t="s">
        <v>18</v>
      </c>
      <c r="B55" s="111"/>
      <c r="C55" s="111"/>
      <c r="D55" s="111"/>
      <c r="E55" s="112"/>
      <c r="G55" s="35" t="s">
        <v>53</v>
      </c>
      <c r="H55" s="36">
        <v>2111</v>
      </c>
      <c r="I55" s="76">
        <f>C12</f>
        <v>344262</v>
      </c>
      <c r="J55" s="52"/>
    </row>
    <row r="56" spans="1:13" s="14" customFormat="1" ht="54.75" customHeight="1" x14ac:dyDescent="0.3">
      <c r="A56" s="25" t="s">
        <v>14</v>
      </c>
      <c r="B56" s="26">
        <v>3132</v>
      </c>
      <c r="C56" s="3">
        <v>-179697</v>
      </c>
      <c r="D56" s="55"/>
      <c r="E56" s="30" t="s">
        <v>49</v>
      </c>
      <c r="F56" s="46"/>
      <c r="G56" s="35" t="s">
        <v>53</v>
      </c>
      <c r="H56" s="36">
        <v>2120</v>
      </c>
      <c r="I56" s="76">
        <f>C13</f>
        <v>75738</v>
      </c>
      <c r="J56" s="48"/>
      <c r="L56" s="50"/>
    </row>
    <row r="57" spans="1:13" s="14" customFormat="1" ht="43.5" customHeight="1" x14ac:dyDescent="0.3">
      <c r="A57" s="25" t="s">
        <v>14</v>
      </c>
      <c r="B57" s="26">
        <v>3132</v>
      </c>
      <c r="C57" s="3">
        <v>-364703</v>
      </c>
      <c r="D57" s="55"/>
      <c r="E57" s="30" t="s">
        <v>48</v>
      </c>
      <c r="F57" s="47"/>
      <c r="G57" s="35"/>
      <c r="H57" s="36"/>
      <c r="I57" s="53">
        <f>SUM(I43:I56)</f>
        <v>12392710</v>
      </c>
      <c r="J57" s="48"/>
    </row>
    <row r="58" spans="1:13" s="14" customFormat="1" ht="21" customHeight="1" x14ac:dyDescent="0.3">
      <c r="A58" s="25" t="s">
        <v>14</v>
      </c>
      <c r="B58" s="66">
        <v>2240</v>
      </c>
      <c r="C58" s="3">
        <f>544400</f>
        <v>544400</v>
      </c>
      <c r="D58" s="55"/>
      <c r="E58" s="30" t="s">
        <v>38</v>
      </c>
      <c r="F58" s="46"/>
      <c r="G58" s="4"/>
      <c r="H58" s="4"/>
      <c r="I58" s="49">
        <f>I57-C62</f>
        <v>0</v>
      </c>
      <c r="J58" s="38"/>
      <c r="L58" s="50"/>
      <c r="M58" s="50"/>
    </row>
    <row r="59" spans="1:13" s="14" customFormat="1" ht="57" customHeight="1" x14ac:dyDescent="0.3">
      <c r="A59" s="25" t="s">
        <v>42</v>
      </c>
      <c r="B59" s="26">
        <v>3132</v>
      </c>
      <c r="C59" s="3">
        <f>-62600</f>
        <v>-62600</v>
      </c>
      <c r="D59" s="55"/>
      <c r="E59" s="80" t="s">
        <v>47</v>
      </c>
      <c r="F59" s="46"/>
      <c r="G59" s="4"/>
      <c r="H59" s="4"/>
      <c r="I59" s="49"/>
      <c r="J59" s="34"/>
    </row>
    <row r="60" spans="1:13" s="14" customFormat="1" ht="23.25" customHeight="1" x14ac:dyDescent="0.3">
      <c r="A60" s="25" t="s">
        <v>42</v>
      </c>
      <c r="B60" s="66">
        <v>2210</v>
      </c>
      <c r="C60" s="3">
        <v>62600</v>
      </c>
      <c r="D60" s="55"/>
      <c r="E60" s="98" t="s">
        <v>64</v>
      </c>
      <c r="F60" s="46"/>
      <c r="G60" s="4"/>
      <c r="H60" s="4"/>
      <c r="I60" s="49"/>
      <c r="J60" s="34"/>
    </row>
    <row r="61" spans="1:13" s="14" customFormat="1" ht="18.75" customHeight="1" x14ac:dyDescent="0.3">
      <c r="A61" s="56"/>
      <c r="B61" s="57"/>
      <c r="C61" s="58">
        <f>SUM(C56:C60)</f>
        <v>0</v>
      </c>
      <c r="D61" s="58"/>
      <c r="E61" s="59"/>
      <c r="F61" s="46"/>
      <c r="G61" s="4"/>
      <c r="H61" s="4"/>
      <c r="I61" s="49"/>
      <c r="J61" s="34"/>
    </row>
    <row r="62" spans="1:13" s="14" customFormat="1" ht="33" customHeight="1" thickBot="1" x14ac:dyDescent="0.35">
      <c r="A62" s="106" t="s">
        <v>9</v>
      </c>
      <c r="B62" s="107"/>
      <c r="C62" s="29">
        <f>C28+C31+C33+C35+C50+A54+C61+C38+C10+C14</f>
        <v>12392710</v>
      </c>
      <c r="D62" s="29">
        <f>D28+D31+D33+D35+D50+B54+D61+D38+D10+D14</f>
        <v>0</v>
      </c>
      <c r="E62" s="23"/>
      <c r="F62" s="46"/>
      <c r="G62" s="4"/>
      <c r="H62" s="4"/>
      <c r="I62" s="49"/>
      <c r="J62" s="53"/>
    </row>
    <row r="63" spans="1:13" s="14" customFormat="1" x14ac:dyDescent="0.3">
      <c r="A63" s="4"/>
      <c r="B63" s="4"/>
      <c r="C63" s="16"/>
      <c r="D63" s="15"/>
      <c r="E63" s="18"/>
      <c r="F63" s="45">
        <f>C62+D62</f>
        <v>12392710</v>
      </c>
      <c r="G63" s="81"/>
      <c r="H63" s="81"/>
      <c r="I63" s="82"/>
      <c r="J63" s="49"/>
    </row>
    <row r="64" spans="1:13" s="14" customFormat="1" x14ac:dyDescent="0.3">
      <c r="A64" s="4" t="s">
        <v>7</v>
      </c>
      <c r="B64" s="4"/>
      <c r="C64" s="16"/>
      <c r="D64" s="15"/>
      <c r="E64" s="18"/>
      <c r="F64" s="42"/>
      <c r="G64" s="4"/>
      <c r="H64" s="4"/>
      <c r="I64" s="49"/>
      <c r="J64" s="49"/>
    </row>
    <row r="65" spans="1:10" s="14" customFormat="1" x14ac:dyDescent="0.3">
      <c r="A65" s="4"/>
      <c r="B65" s="4"/>
      <c r="C65" s="16"/>
      <c r="D65" s="15"/>
      <c r="E65" s="17"/>
      <c r="F65" s="41"/>
      <c r="G65" s="4"/>
      <c r="H65" s="4"/>
      <c r="I65" s="4"/>
      <c r="J65" s="49"/>
    </row>
    <row r="66" spans="1:10" s="14" customFormat="1" x14ac:dyDescent="0.3">
      <c r="A66" s="4"/>
      <c r="B66" s="4"/>
      <c r="C66" s="16"/>
      <c r="D66" s="15"/>
      <c r="E66" s="17"/>
      <c r="F66" s="42"/>
      <c r="I66" s="4"/>
      <c r="J66" s="49"/>
    </row>
    <row r="67" spans="1:10" s="14" customFormat="1" x14ac:dyDescent="0.3">
      <c r="A67" s="4"/>
      <c r="B67" s="4"/>
      <c r="C67" s="16"/>
      <c r="D67" s="15"/>
      <c r="E67" s="17"/>
      <c r="F67" s="45"/>
      <c r="G67" s="4"/>
      <c r="H67" s="4"/>
      <c r="I67" s="4"/>
      <c r="J67" s="49"/>
    </row>
    <row r="68" spans="1:10" s="83" customFormat="1" ht="24" customHeight="1" x14ac:dyDescent="0.3">
      <c r="A68" s="4"/>
      <c r="B68" s="4"/>
      <c r="C68" s="16"/>
      <c r="D68" s="15"/>
      <c r="E68" s="17"/>
      <c r="F68" s="42"/>
      <c r="G68" s="4"/>
      <c r="H68" s="4"/>
      <c r="I68" s="4"/>
      <c r="J68" s="82"/>
    </row>
    <row r="69" spans="1:10" s="14" customFormat="1" ht="36" customHeight="1" x14ac:dyDescent="0.3">
      <c r="A69" s="4"/>
      <c r="B69" s="4"/>
      <c r="C69" s="16"/>
      <c r="D69" s="15"/>
      <c r="E69" s="17"/>
      <c r="F69" s="12"/>
      <c r="G69" s="8"/>
      <c r="H69" s="8"/>
      <c r="I69" s="31"/>
      <c r="J69" s="49"/>
    </row>
    <row r="70" spans="1:10" x14ac:dyDescent="0.3">
      <c r="D70" s="15"/>
      <c r="E70" s="17"/>
      <c r="F70" s="47"/>
      <c r="G70" s="8"/>
      <c r="H70" s="8"/>
      <c r="I70" s="31"/>
    </row>
    <row r="71" spans="1:10" ht="41.25" customHeight="1" x14ac:dyDescent="0.3">
      <c r="D71" s="15"/>
      <c r="E71" s="17"/>
      <c r="G71" s="9"/>
      <c r="H71" s="8"/>
      <c r="I71" s="31"/>
    </row>
    <row r="72" spans="1:10" ht="37.5" customHeight="1" x14ac:dyDescent="0.3">
      <c r="D72" s="15"/>
      <c r="E72" s="17"/>
      <c r="G72" s="8"/>
      <c r="H72" s="8"/>
      <c r="I72" s="31"/>
    </row>
    <row r="73" spans="1:10" ht="19.5" customHeight="1" x14ac:dyDescent="0.3">
      <c r="D73" s="15"/>
      <c r="E73" s="17"/>
      <c r="G73" s="9"/>
      <c r="H73" s="8"/>
      <c r="I73" s="31"/>
    </row>
    <row r="74" spans="1:10" ht="27" customHeight="1" x14ac:dyDescent="0.3">
      <c r="D74" s="15"/>
      <c r="E74" s="17"/>
      <c r="J74" s="8"/>
    </row>
    <row r="75" spans="1:10" ht="19.5" customHeight="1" x14ac:dyDescent="0.3">
      <c r="D75" s="15"/>
      <c r="E75" s="17"/>
      <c r="J75" s="8"/>
    </row>
    <row r="76" spans="1:10" ht="19.5" customHeight="1" x14ac:dyDescent="0.3">
      <c r="D76" s="15"/>
      <c r="E76" s="17"/>
      <c r="G76" s="67"/>
      <c r="H76" s="14"/>
      <c r="I76" s="14"/>
      <c r="J76" s="8"/>
    </row>
    <row r="77" spans="1:10" ht="19.5" customHeight="1" x14ac:dyDescent="0.3">
      <c r="D77" s="15"/>
      <c r="E77" s="18"/>
      <c r="G77" s="14"/>
      <c r="H77" s="14"/>
      <c r="I77" s="14"/>
      <c r="J77" s="8"/>
    </row>
    <row r="78" spans="1:10" s="14" customFormat="1" ht="21.75" customHeight="1" x14ac:dyDescent="0.3">
      <c r="A78" s="4"/>
      <c r="B78" s="4"/>
      <c r="C78" s="16"/>
      <c r="D78" s="15"/>
      <c r="E78" s="18"/>
      <c r="F78" s="42"/>
      <c r="G78" s="11"/>
      <c r="H78" s="11"/>
      <c r="I78" s="11"/>
      <c r="J78" s="8"/>
    </row>
    <row r="79" spans="1:10" x14ac:dyDescent="0.3">
      <c r="D79" s="15"/>
      <c r="E79" s="18"/>
    </row>
    <row r="80" spans="1:10" ht="15.75" customHeight="1" x14ac:dyDescent="0.3">
      <c r="D80" s="15"/>
      <c r="E80" s="18"/>
      <c r="G80" s="24"/>
    </row>
    <row r="81" spans="4:10" x14ac:dyDescent="0.3">
      <c r="D81" s="15"/>
      <c r="E81" s="18"/>
      <c r="G81" s="11"/>
      <c r="H81" s="11"/>
      <c r="I81" s="11"/>
      <c r="J81" s="14"/>
    </row>
    <row r="82" spans="4:10" x14ac:dyDescent="0.3">
      <c r="D82" s="15"/>
      <c r="E82" s="18"/>
      <c r="J82" s="14"/>
    </row>
    <row r="83" spans="4:10" x14ac:dyDescent="0.3">
      <c r="D83" s="15"/>
      <c r="E83" s="18"/>
    </row>
    <row r="84" spans="4:10" x14ac:dyDescent="0.3">
      <c r="D84" s="15"/>
      <c r="E84" s="18"/>
    </row>
    <row r="85" spans="4:10" x14ac:dyDescent="0.3">
      <c r="D85" s="15"/>
      <c r="E85" s="18"/>
      <c r="J85" s="10"/>
    </row>
    <row r="86" spans="4:10" x14ac:dyDescent="0.3">
      <c r="D86" s="15"/>
      <c r="E86" s="18"/>
    </row>
    <row r="87" spans="4:10" x14ac:dyDescent="0.3">
      <c r="D87" s="15"/>
      <c r="E87" s="18"/>
      <c r="J87" s="14"/>
    </row>
    <row r="88" spans="4:10" x14ac:dyDescent="0.3">
      <c r="D88" s="15"/>
      <c r="E88" s="18"/>
    </row>
    <row r="89" spans="4:10" x14ac:dyDescent="0.3">
      <c r="D89" s="15"/>
      <c r="E89" s="18"/>
    </row>
    <row r="90" spans="4:10" x14ac:dyDescent="0.3">
      <c r="D90" s="15"/>
      <c r="E90" s="18"/>
    </row>
    <row r="91" spans="4:10" x14ac:dyDescent="0.3">
      <c r="D91" s="15"/>
      <c r="E91" s="18"/>
    </row>
    <row r="92" spans="4:10" x14ac:dyDescent="0.3">
      <c r="D92" s="15"/>
      <c r="E92" s="18"/>
    </row>
    <row r="93" spans="4:10" x14ac:dyDescent="0.3">
      <c r="D93" s="15"/>
      <c r="E93" s="18"/>
    </row>
    <row r="94" spans="4:10" x14ac:dyDescent="0.3">
      <c r="D94" s="15"/>
      <c r="E94" s="18"/>
    </row>
    <row r="95" spans="4:10" x14ac:dyDescent="0.3">
      <c r="D95" s="15"/>
      <c r="E95" s="18"/>
    </row>
    <row r="96" spans="4:10" x14ac:dyDescent="0.3">
      <c r="D96" s="15"/>
      <c r="E96" s="18"/>
    </row>
    <row r="97" spans="4:5" x14ac:dyDescent="0.3">
      <c r="D97" s="15"/>
      <c r="E97" s="18"/>
    </row>
    <row r="98" spans="4:5" x14ac:dyDescent="0.3">
      <c r="D98" s="15"/>
      <c r="E98" s="18"/>
    </row>
    <row r="99" spans="4:5" x14ac:dyDescent="0.3">
      <c r="D99" s="15"/>
      <c r="E99" s="18"/>
    </row>
    <row r="100" spans="4:5" x14ac:dyDescent="0.3">
      <c r="D100" s="15"/>
      <c r="E100" s="18"/>
    </row>
    <row r="101" spans="4:5" x14ac:dyDescent="0.3">
      <c r="D101" s="15"/>
      <c r="E101" s="18"/>
    </row>
    <row r="102" spans="4:5" x14ac:dyDescent="0.3">
      <c r="D102" s="15"/>
      <c r="E102" s="18"/>
    </row>
    <row r="103" spans="4:5" x14ac:dyDescent="0.3">
      <c r="D103" s="15"/>
      <c r="E103" s="18"/>
    </row>
    <row r="104" spans="4:5" x14ac:dyDescent="0.3">
      <c r="D104" s="15"/>
      <c r="E104" s="18"/>
    </row>
    <row r="105" spans="4:5" x14ac:dyDescent="0.3">
      <c r="D105" s="15"/>
      <c r="E105" s="18"/>
    </row>
    <row r="106" spans="4:5" x14ac:dyDescent="0.3">
      <c r="D106" s="15"/>
      <c r="E106" s="18"/>
    </row>
    <row r="107" spans="4:5" x14ac:dyDescent="0.3">
      <c r="D107" s="15"/>
      <c r="E107" s="18"/>
    </row>
    <row r="108" spans="4:5" x14ac:dyDescent="0.3">
      <c r="D108" s="15"/>
      <c r="E108" s="18"/>
    </row>
    <row r="109" spans="4:5" x14ac:dyDescent="0.3">
      <c r="D109" s="15"/>
      <c r="E109" s="18"/>
    </row>
    <row r="110" spans="4:5" x14ac:dyDescent="0.3">
      <c r="D110" s="15"/>
      <c r="E110" s="18"/>
    </row>
    <row r="111" spans="4:5" x14ac:dyDescent="0.3">
      <c r="D111" s="15"/>
      <c r="E111" s="18"/>
    </row>
    <row r="112" spans="4:5" x14ac:dyDescent="0.3">
      <c r="D112" s="15"/>
      <c r="E112" s="18"/>
    </row>
    <row r="113" spans="4:5" x14ac:dyDescent="0.3">
      <c r="D113" s="15"/>
      <c r="E113" s="18"/>
    </row>
    <row r="114" spans="4:5" x14ac:dyDescent="0.3">
      <c r="D114" s="15"/>
      <c r="E114" s="18"/>
    </row>
    <row r="115" spans="4:5" x14ac:dyDescent="0.3">
      <c r="D115" s="15"/>
      <c r="E115" s="18"/>
    </row>
    <row r="116" spans="4:5" x14ac:dyDescent="0.3">
      <c r="D116" s="15"/>
      <c r="E116" s="18"/>
    </row>
    <row r="117" spans="4:5" x14ac:dyDescent="0.3">
      <c r="D117" s="15"/>
      <c r="E117" s="18"/>
    </row>
    <row r="118" spans="4:5" x14ac:dyDescent="0.3">
      <c r="D118" s="15"/>
      <c r="E118" s="18"/>
    </row>
    <row r="119" spans="4:5" x14ac:dyDescent="0.3">
      <c r="D119" s="15"/>
      <c r="E119" s="18"/>
    </row>
    <row r="120" spans="4:5" x14ac:dyDescent="0.3">
      <c r="D120" s="15"/>
      <c r="E120" s="18"/>
    </row>
    <row r="121" spans="4:5" x14ac:dyDescent="0.3">
      <c r="D121" s="15"/>
      <c r="E121" s="18"/>
    </row>
    <row r="122" spans="4:5" x14ac:dyDescent="0.3">
      <c r="D122" s="15"/>
      <c r="E122" s="18"/>
    </row>
    <row r="123" spans="4:5" x14ac:dyDescent="0.3">
      <c r="D123" s="15"/>
      <c r="E123" s="18"/>
    </row>
    <row r="124" spans="4:5" x14ac:dyDescent="0.3">
      <c r="D124" s="15"/>
      <c r="E124" s="18"/>
    </row>
    <row r="125" spans="4:5" x14ac:dyDescent="0.3">
      <c r="D125" s="15"/>
      <c r="E125" s="18"/>
    </row>
    <row r="126" spans="4:5" x14ac:dyDescent="0.3">
      <c r="D126" s="15"/>
      <c r="E126" s="18"/>
    </row>
    <row r="127" spans="4:5" x14ac:dyDescent="0.3">
      <c r="D127" s="15"/>
      <c r="E127" s="18"/>
    </row>
    <row r="128" spans="4:5" x14ac:dyDescent="0.3">
      <c r="D128" s="15"/>
      <c r="E128" s="18"/>
    </row>
    <row r="129" spans="4:5" x14ac:dyDescent="0.3">
      <c r="D129" s="15"/>
      <c r="E129" s="18"/>
    </row>
    <row r="130" spans="4:5" x14ac:dyDescent="0.3">
      <c r="D130" s="15"/>
      <c r="E130" s="18"/>
    </row>
    <row r="131" spans="4:5" x14ac:dyDescent="0.3">
      <c r="D131" s="15"/>
      <c r="E131" s="18"/>
    </row>
    <row r="132" spans="4:5" x14ac:dyDescent="0.3">
      <c r="D132" s="15"/>
      <c r="E132" s="18"/>
    </row>
    <row r="133" spans="4:5" x14ac:dyDescent="0.3">
      <c r="D133" s="15"/>
      <c r="E133" s="18"/>
    </row>
    <row r="134" spans="4:5" x14ac:dyDescent="0.3">
      <c r="D134" s="15"/>
      <c r="E134" s="18"/>
    </row>
    <row r="135" spans="4:5" x14ac:dyDescent="0.3">
      <c r="D135" s="15"/>
      <c r="E135" s="18"/>
    </row>
    <row r="136" spans="4:5" x14ac:dyDescent="0.3">
      <c r="D136" s="15"/>
      <c r="E136" s="18"/>
    </row>
    <row r="137" spans="4:5" x14ac:dyDescent="0.3">
      <c r="D137" s="15"/>
      <c r="E137" s="18"/>
    </row>
    <row r="138" spans="4:5" x14ac:dyDescent="0.3">
      <c r="D138" s="15"/>
      <c r="E138" s="18"/>
    </row>
    <row r="139" spans="4:5" x14ac:dyDescent="0.3">
      <c r="D139" s="15"/>
      <c r="E139" s="18"/>
    </row>
    <row r="140" spans="4:5" x14ac:dyDescent="0.3">
      <c r="D140" s="15"/>
      <c r="E140" s="18"/>
    </row>
    <row r="141" spans="4:5" x14ac:dyDescent="0.3">
      <c r="D141" s="15"/>
      <c r="E141" s="18"/>
    </row>
    <row r="142" spans="4:5" x14ac:dyDescent="0.3">
      <c r="D142" s="15"/>
      <c r="E142" s="18"/>
    </row>
    <row r="143" spans="4:5" x14ac:dyDescent="0.3">
      <c r="D143" s="15"/>
      <c r="E143" s="18"/>
    </row>
    <row r="144" spans="4:5" x14ac:dyDescent="0.3">
      <c r="D144" s="15"/>
      <c r="E144" s="18"/>
    </row>
    <row r="145" spans="4:5" x14ac:dyDescent="0.3">
      <c r="D145" s="15"/>
      <c r="E145" s="18"/>
    </row>
    <row r="146" spans="4:5" x14ac:dyDescent="0.3">
      <c r="D146" s="15"/>
      <c r="E146" s="18"/>
    </row>
    <row r="147" spans="4:5" x14ac:dyDescent="0.3">
      <c r="D147" s="15"/>
      <c r="E147" s="18"/>
    </row>
    <row r="148" spans="4:5" x14ac:dyDescent="0.3">
      <c r="D148" s="15"/>
      <c r="E148" s="18"/>
    </row>
    <row r="149" spans="4:5" x14ac:dyDescent="0.3">
      <c r="D149" s="15"/>
      <c r="E149" s="18"/>
    </row>
    <row r="150" spans="4:5" x14ac:dyDescent="0.3">
      <c r="D150" s="15"/>
      <c r="E150" s="18"/>
    </row>
    <row r="151" spans="4:5" x14ac:dyDescent="0.3">
      <c r="D151" s="15"/>
      <c r="E151" s="18"/>
    </row>
    <row r="152" spans="4:5" x14ac:dyDescent="0.3">
      <c r="D152" s="15"/>
      <c r="E152" s="18"/>
    </row>
    <row r="153" spans="4:5" x14ac:dyDescent="0.3">
      <c r="D153" s="15"/>
      <c r="E153" s="18"/>
    </row>
    <row r="154" spans="4:5" x14ac:dyDescent="0.3">
      <c r="D154" s="15"/>
      <c r="E154" s="18"/>
    </row>
    <row r="155" spans="4:5" x14ac:dyDescent="0.3">
      <c r="D155" s="15"/>
      <c r="E155" s="18"/>
    </row>
    <row r="156" spans="4:5" x14ac:dyDescent="0.3">
      <c r="D156" s="15"/>
      <c r="E156" s="18"/>
    </row>
    <row r="157" spans="4:5" x14ac:dyDescent="0.3">
      <c r="D157" s="15"/>
      <c r="E157" s="18"/>
    </row>
    <row r="158" spans="4:5" x14ac:dyDescent="0.3">
      <c r="D158" s="15"/>
      <c r="E158" s="18"/>
    </row>
    <row r="159" spans="4:5" x14ac:dyDescent="0.3">
      <c r="D159" s="15"/>
      <c r="E159" s="18"/>
    </row>
    <row r="160" spans="4:5" x14ac:dyDescent="0.3">
      <c r="D160" s="15"/>
      <c r="E160" s="18"/>
    </row>
    <row r="161" spans="4:5" x14ac:dyDescent="0.3">
      <c r="D161" s="15"/>
      <c r="E161" s="18"/>
    </row>
    <row r="162" spans="4:5" x14ac:dyDescent="0.3">
      <c r="D162" s="15"/>
      <c r="E162" s="18"/>
    </row>
    <row r="163" spans="4:5" x14ac:dyDescent="0.3">
      <c r="D163" s="15"/>
      <c r="E163" s="18"/>
    </row>
    <row r="164" spans="4:5" x14ac:dyDescent="0.3">
      <c r="D164" s="15"/>
      <c r="E164" s="18"/>
    </row>
    <row r="165" spans="4:5" x14ac:dyDescent="0.3">
      <c r="D165" s="15"/>
      <c r="E165" s="18"/>
    </row>
    <row r="166" spans="4:5" x14ac:dyDescent="0.3">
      <c r="D166" s="15"/>
      <c r="E166" s="18"/>
    </row>
    <row r="167" spans="4:5" x14ac:dyDescent="0.3">
      <c r="D167" s="15"/>
      <c r="E167" s="18"/>
    </row>
    <row r="168" spans="4:5" x14ac:dyDescent="0.3">
      <c r="D168" s="15"/>
      <c r="E168" s="18"/>
    </row>
    <row r="169" spans="4:5" x14ac:dyDescent="0.3">
      <c r="D169" s="15"/>
      <c r="E169" s="18"/>
    </row>
    <row r="170" spans="4:5" x14ac:dyDescent="0.3">
      <c r="D170" s="15"/>
      <c r="E170" s="18"/>
    </row>
    <row r="171" spans="4:5" x14ac:dyDescent="0.3">
      <c r="D171" s="15"/>
      <c r="E171" s="18"/>
    </row>
    <row r="172" spans="4:5" x14ac:dyDescent="0.3">
      <c r="D172" s="15"/>
      <c r="E172" s="18"/>
    </row>
    <row r="173" spans="4:5" x14ac:dyDescent="0.3">
      <c r="D173" s="15"/>
      <c r="E173" s="18"/>
    </row>
    <row r="174" spans="4:5" x14ac:dyDescent="0.3">
      <c r="D174" s="15"/>
      <c r="E174" s="18"/>
    </row>
    <row r="175" spans="4:5" x14ac:dyDescent="0.3">
      <c r="D175" s="15"/>
      <c r="E175" s="18"/>
    </row>
    <row r="176" spans="4:5" x14ac:dyDescent="0.3">
      <c r="D176" s="15"/>
      <c r="E176" s="18"/>
    </row>
    <row r="177" spans="4:5" x14ac:dyDescent="0.3">
      <c r="D177" s="15"/>
      <c r="E177" s="18"/>
    </row>
    <row r="178" spans="4:5" x14ac:dyDescent="0.3">
      <c r="D178" s="15"/>
      <c r="E178" s="18"/>
    </row>
    <row r="179" spans="4:5" x14ac:dyDescent="0.3">
      <c r="D179" s="15"/>
      <c r="E179" s="18"/>
    </row>
    <row r="180" spans="4:5" x14ac:dyDescent="0.3">
      <c r="D180" s="15"/>
      <c r="E180" s="18"/>
    </row>
    <row r="181" spans="4:5" x14ac:dyDescent="0.3">
      <c r="D181" s="15"/>
      <c r="E181" s="18"/>
    </row>
    <row r="182" spans="4:5" x14ac:dyDescent="0.3">
      <c r="D182" s="15"/>
      <c r="E182" s="18"/>
    </row>
    <row r="183" spans="4:5" x14ac:dyDescent="0.3">
      <c r="D183" s="15"/>
      <c r="E183" s="18"/>
    </row>
    <row r="184" spans="4:5" x14ac:dyDescent="0.3">
      <c r="D184" s="15"/>
      <c r="E184" s="18"/>
    </row>
    <row r="185" spans="4:5" x14ac:dyDescent="0.3">
      <c r="D185" s="15"/>
      <c r="E185" s="18"/>
    </row>
    <row r="186" spans="4:5" x14ac:dyDescent="0.3">
      <c r="D186" s="15"/>
      <c r="E186" s="18"/>
    </row>
    <row r="187" spans="4:5" x14ac:dyDescent="0.3">
      <c r="D187" s="15"/>
      <c r="E187" s="18"/>
    </row>
    <row r="188" spans="4:5" x14ac:dyDescent="0.3">
      <c r="D188" s="15"/>
      <c r="E188" s="18"/>
    </row>
    <row r="189" spans="4:5" x14ac:dyDescent="0.3">
      <c r="D189" s="15"/>
      <c r="E189" s="18"/>
    </row>
    <row r="190" spans="4:5" x14ac:dyDescent="0.3">
      <c r="D190" s="15"/>
      <c r="E190" s="18"/>
    </row>
    <row r="191" spans="4:5" x14ac:dyDescent="0.3">
      <c r="D191" s="15"/>
      <c r="E191" s="18"/>
    </row>
    <row r="192" spans="4:5" x14ac:dyDescent="0.3">
      <c r="D192" s="15"/>
      <c r="E192" s="18"/>
    </row>
    <row r="193" spans="4:5" x14ac:dyDescent="0.3">
      <c r="D193" s="15"/>
      <c r="E193" s="18"/>
    </row>
    <row r="194" spans="4:5" x14ac:dyDescent="0.3">
      <c r="D194" s="15"/>
      <c r="E194" s="18"/>
    </row>
    <row r="195" spans="4:5" x14ac:dyDescent="0.3">
      <c r="D195" s="15"/>
      <c r="E195" s="18"/>
    </row>
    <row r="196" spans="4:5" x14ac:dyDescent="0.3">
      <c r="D196" s="15"/>
      <c r="E196" s="18"/>
    </row>
    <row r="197" spans="4:5" x14ac:dyDescent="0.3">
      <c r="D197" s="15"/>
      <c r="E197" s="18"/>
    </row>
    <row r="198" spans="4:5" x14ac:dyDescent="0.3">
      <c r="D198" s="15"/>
      <c r="E198" s="18"/>
    </row>
    <row r="199" spans="4:5" x14ac:dyDescent="0.3">
      <c r="D199" s="15"/>
      <c r="E199" s="18"/>
    </row>
    <row r="200" spans="4:5" x14ac:dyDescent="0.3">
      <c r="D200" s="15"/>
      <c r="E200" s="18"/>
    </row>
    <row r="201" spans="4:5" x14ac:dyDescent="0.3">
      <c r="D201" s="15"/>
      <c r="E201" s="18"/>
    </row>
    <row r="202" spans="4:5" x14ac:dyDescent="0.3">
      <c r="D202" s="15"/>
      <c r="E202" s="18"/>
    </row>
    <row r="203" spans="4:5" x14ac:dyDescent="0.3">
      <c r="D203" s="15"/>
      <c r="E203" s="18"/>
    </row>
    <row r="204" spans="4:5" x14ac:dyDescent="0.3">
      <c r="D204" s="15"/>
      <c r="E204" s="18"/>
    </row>
    <row r="205" spans="4:5" x14ac:dyDescent="0.3">
      <c r="D205" s="15"/>
      <c r="E205" s="18"/>
    </row>
    <row r="206" spans="4:5" x14ac:dyDescent="0.3">
      <c r="D206" s="15"/>
      <c r="E206" s="18"/>
    </row>
    <row r="207" spans="4:5" x14ac:dyDescent="0.3">
      <c r="D207" s="15"/>
      <c r="E207" s="18"/>
    </row>
    <row r="208" spans="4:5" x14ac:dyDescent="0.3">
      <c r="D208" s="15"/>
      <c r="E208" s="18"/>
    </row>
    <row r="209" spans="4:5" x14ac:dyDescent="0.3">
      <c r="D209" s="15"/>
      <c r="E209" s="18"/>
    </row>
    <row r="210" spans="4:5" x14ac:dyDescent="0.3">
      <c r="D210" s="15"/>
    </row>
    <row r="211" spans="4:5" x14ac:dyDescent="0.3">
      <c r="D211" s="15"/>
    </row>
    <row r="212" spans="4:5" x14ac:dyDescent="0.3">
      <c r="D212" s="15"/>
    </row>
    <row r="213" spans="4:5" x14ac:dyDescent="0.3">
      <c r="D213" s="15"/>
    </row>
    <row r="214" spans="4:5" x14ac:dyDescent="0.3">
      <c r="D214" s="15"/>
    </row>
    <row r="215" spans="4:5" x14ac:dyDescent="0.3">
      <c r="D215" s="15"/>
    </row>
  </sheetData>
  <mergeCells count="17">
    <mergeCell ref="A11:E11"/>
    <mergeCell ref="A5:E5"/>
    <mergeCell ref="A7:E7"/>
    <mergeCell ref="A62:B62"/>
    <mergeCell ref="A1:E1"/>
    <mergeCell ref="A2:E2"/>
    <mergeCell ref="A55:E55"/>
    <mergeCell ref="A39:E39"/>
    <mergeCell ref="A40:E40"/>
    <mergeCell ref="A15:E15"/>
    <mergeCell ref="A51:E51"/>
    <mergeCell ref="A29:E29"/>
    <mergeCell ref="A30:E30"/>
    <mergeCell ref="A32:E32"/>
    <mergeCell ref="A34:E34"/>
    <mergeCell ref="A37:E37"/>
    <mergeCell ref="A36:E36"/>
  </mergeCells>
  <phoneticPr fontId="18" type="noConversion"/>
  <pageMargins left="0.11811023622047245" right="0.11811023622047245" top="0.27559055118110237" bottom="0.15748031496062992" header="0.11811023622047245" footer="0.11811023622047245"/>
  <pageSetup paperSize="9" scale="53" fitToHeight="3"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8B380-F3C7-4704-95D9-CA88CB78156E}">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ПЗ</vt:lpstr>
      <vt:lpstr>Аркуш1</vt:lpstr>
      <vt:lpstr>ПЗ!Заголовки_для_печати</vt:lpstr>
      <vt:lpstr>ПЗ!Область_печати</vt:lpstr>
    </vt:vector>
  </TitlesOfParts>
  <Company>Организация</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FuckYouBill</dc:creator>
  <cp:lastModifiedBy>User User</cp:lastModifiedBy>
  <cp:lastPrinted>2026-02-23T13:00:53Z</cp:lastPrinted>
  <dcterms:created xsi:type="dcterms:W3CDTF">2009-04-02T12:41:09Z</dcterms:created>
  <dcterms:modified xsi:type="dcterms:W3CDTF">2026-03-03T09:52:19Z</dcterms:modified>
</cp:coreProperties>
</file>