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ВСЕ ПО БЮДЖЕТУ\2026\КВІТЕНЬ ЧЕРГОВА\Виконання І кв 2026\"/>
    </mc:Choice>
  </mc:AlternateContent>
  <xr:revisionPtr revIDLastSave="0" documentId="13_ncr:1_{5372A813-BB7A-46FB-9BAD-668B86B4FEDF}" xr6:coauthVersionLast="45" xr6:coauthVersionMax="45" xr10:uidLastSave="{00000000-0000-0000-0000-000000000000}"/>
  <bookViews>
    <workbookView xWindow="-120" yWindow="-120" windowWidth="29040" windowHeight="15720" xr2:uid="{206D50AE-EDF6-472A-80C6-0D53731FD394}"/>
  </bookViews>
  <sheets>
    <sheet name="analiz_vd0" sheetId="2" r:id="rId1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analiz_vd0!$8:$9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8" i="2" l="1"/>
  <c r="F168" i="2"/>
  <c r="I168" i="2" s="1"/>
  <c r="G168" i="2"/>
  <c r="H168" i="2"/>
  <c r="J168" i="2" s="1"/>
  <c r="D168" i="2"/>
  <c r="J167" i="2" l="1"/>
  <c r="I167" i="2"/>
  <c r="J166" i="2"/>
  <c r="I166" i="2"/>
  <c r="J165" i="2"/>
  <c r="I165" i="2"/>
  <c r="J164" i="2"/>
  <c r="I164" i="2"/>
  <c r="J163" i="2"/>
  <c r="I163" i="2"/>
  <c r="J162" i="2"/>
  <c r="I162" i="2"/>
  <c r="J161" i="2"/>
  <c r="I161" i="2"/>
  <c r="J160" i="2"/>
  <c r="I160" i="2"/>
  <c r="J159" i="2"/>
  <c r="I159" i="2"/>
  <c r="J158" i="2"/>
  <c r="I158" i="2"/>
  <c r="J157" i="2"/>
  <c r="I157" i="2"/>
  <c r="J156" i="2"/>
  <c r="I156" i="2"/>
  <c r="J155" i="2"/>
  <c r="I155" i="2"/>
  <c r="J154" i="2"/>
  <c r="I154" i="2"/>
  <c r="J153" i="2"/>
  <c r="I153" i="2"/>
  <c r="J152" i="2"/>
  <c r="I152" i="2"/>
  <c r="J151" i="2"/>
  <c r="I151" i="2"/>
  <c r="J150" i="2"/>
  <c r="I150" i="2"/>
  <c r="J149" i="2"/>
  <c r="I149" i="2"/>
  <c r="J148" i="2"/>
  <c r="I148" i="2"/>
  <c r="J147" i="2"/>
  <c r="I147" i="2"/>
  <c r="I11" i="2"/>
  <c r="J11" i="2"/>
  <c r="I12" i="2"/>
  <c r="J12" i="2"/>
  <c r="I13" i="2"/>
  <c r="J13" i="2"/>
  <c r="I14" i="2"/>
  <c r="J14" i="2"/>
  <c r="I15" i="2"/>
  <c r="J15" i="2"/>
  <c r="I16" i="2"/>
  <c r="J16" i="2"/>
  <c r="I17" i="2"/>
  <c r="J17" i="2"/>
  <c r="I18" i="2"/>
  <c r="J18" i="2"/>
  <c r="I19" i="2"/>
  <c r="J19" i="2"/>
  <c r="I20" i="2"/>
  <c r="J20" i="2"/>
  <c r="I21" i="2"/>
  <c r="J21" i="2"/>
  <c r="I22" i="2"/>
  <c r="J22" i="2"/>
  <c r="I23" i="2"/>
  <c r="J23" i="2"/>
  <c r="I24" i="2"/>
  <c r="J24" i="2"/>
  <c r="I25" i="2"/>
  <c r="J25" i="2"/>
  <c r="I26" i="2"/>
  <c r="J26" i="2"/>
  <c r="I27" i="2"/>
  <c r="J27" i="2"/>
  <c r="I28" i="2"/>
  <c r="J28" i="2"/>
  <c r="I29" i="2"/>
  <c r="J29" i="2"/>
  <c r="I30" i="2"/>
  <c r="J30" i="2"/>
  <c r="I31" i="2"/>
  <c r="J31" i="2"/>
  <c r="I32" i="2"/>
  <c r="J32" i="2"/>
  <c r="I33" i="2"/>
  <c r="J33" i="2"/>
  <c r="I34" i="2"/>
  <c r="J34" i="2"/>
  <c r="I35" i="2"/>
  <c r="J35" i="2"/>
  <c r="I36" i="2"/>
  <c r="J36" i="2"/>
  <c r="I37" i="2"/>
  <c r="J37" i="2"/>
  <c r="I38" i="2"/>
  <c r="J38" i="2"/>
  <c r="I39" i="2"/>
  <c r="J39" i="2"/>
  <c r="I40" i="2"/>
  <c r="J40" i="2"/>
  <c r="I41" i="2"/>
  <c r="J41" i="2"/>
  <c r="I42" i="2"/>
  <c r="J42" i="2"/>
  <c r="I43" i="2"/>
  <c r="J43" i="2"/>
  <c r="I44" i="2"/>
  <c r="J44" i="2"/>
  <c r="I45" i="2"/>
  <c r="J45" i="2"/>
  <c r="I46" i="2"/>
  <c r="J46" i="2"/>
  <c r="I47" i="2"/>
  <c r="J47" i="2"/>
  <c r="I48" i="2"/>
  <c r="J48" i="2"/>
  <c r="I49" i="2"/>
  <c r="J49" i="2"/>
  <c r="I50" i="2"/>
  <c r="J50" i="2"/>
  <c r="I51" i="2"/>
  <c r="J51" i="2"/>
  <c r="I52" i="2"/>
  <c r="J52" i="2"/>
  <c r="I53" i="2"/>
  <c r="J53" i="2"/>
  <c r="I54" i="2"/>
  <c r="J54" i="2"/>
  <c r="I55" i="2"/>
  <c r="J55" i="2"/>
  <c r="I56" i="2"/>
  <c r="J56" i="2"/>
  <c r="I57" i="2"/>
  <c r="J57" i="2"/>
  <c r="I58" i="2"/>
  <c r="J58" i="2"/>
  <c r="I59" i="2"/>
  <c r="J59" i="2"/>
  <c r="I60" i="2"/>
  <c r="J60" i="2"/>
  <c r="I61" i="2"/>
  <c r="J61" i="2"/>
  <c r="I62" i="2"/>
  <c r="J62" i="2"/>
  <c r="I63" i="2"/>
  <c r="J63" i="2"/>
  <c r="I64" i="2"/>
  <c r="J64" i="2"/>
  <c r="I65" i="2"/>
  <c r="J65" i="2"/>
  <c r="I66" i="2"/>
  <c r="J66" i="2"/>
  <c r="I67" i="2"/>
  <c r="J67" i="2"/>
  <c r="I68" i="2"/>
  <c r="J68" i="2"/>
  <c r="I69" i="2"/>
  <c r="J69" i="2"/>
  <c r="I70" i="2"/>
  <c r="J70" i="2"/>
  <c r="I71" i="2"/>
  <c r="J71" i="2"/>
  <c r="I72" i="2"/>
  <c r="J72" i="2"/>
  <c r="I73" i="2"/>
  <c r="J73" i="2"/>
  <c r="I74" i="2"/>
  <c r="J74" i="2"/>
  <c r="I75" i="2"/>
  <c r="J75" i="2"/>
  <c r="I76" i="2"/>
  <c r="J76" i="2"/>
  <c r="I77" i="2"/>
  <c r="J77" i="2"/>
  <c r="I78" i="2"/>
  <c r="J78" i="2"/>
  <c r="I79" i="2"/>
  <c r="J79" i="2"/>
  <c r="I80" i="2"/>
  <c r="J80" i="2"/>
  <c r="I81" i="2"/>
  <c r="J81" i="2"/>
  <c r="I82" i="2"/>
  <c r="J82" i="2"/>
  <c r="I83" i="2"/>
  <c r="J83" i="2"/>
  <c r="I84" i="2"/>
  <c r="J84" i="2"/>
  <c r="I85" i="2"/>
  <c r="J85" i="2"/>
  <c r="I86" i="2"/>
  <c r="J86" i="2"/>
  <c r="I87" i="2"/>
  <c r="J87" i="2"/>
  <c r="I88" i="2"/>
  <c r="J88" i="2"/>
  <c r="I89" i="2"/>
  <c r="J89" i="2"/>
  <c r="I90" i="2"/>
  <c r="J90" i="2"/>
  <c r="I91" i="2"/>
  <c r="J91" i="2"/>
  <c r="I92" i="2"/>
  <c r="J92" i="2"/>
  <c r="I93" i="2"/>
  <c r="J93" i="2"/>
  <c r="I94" i="2"/>
  <c r="J94" i="2"/>
  <c r="I95" i="2"/>
  <c r="J95" i="2"/>
  <c r="I96" i="2"/>
  <c r="J96" i="2"/>
  <c r="I97" i="2"/>
  <c r="J97" i="2"/>
  <c r="I98" i="2"/>
  <c r="J98" i="2"/>
  <c r="I99" i="2"/>
  <c r="J99" i="2"/>
  <c r="I100" i="2"/>
  <c r="J100" i="2"/>
  <c r="I101" i="2"/>
  <c r="J101" i="2"/>
  <c r="I102" i="2"/>
  <c r="J102" i="2"/>
  <c r="I103" i="2"/>
  <c r="J103" i="2"/>
  <c r="I104" i="2"/>
  <c r="J104" i="2"/>
  <c r="I105" i="2"/>
  <c r="J105" i="2"/>
  <c r="I106" i="2"/>
  <c r="J106" i="2"/>
  <c r="I107" i="2"/>
  <c r="J107" i="2"/>
  <c r="I108" i="2"/>
  <c r="J108" i="2"/>
  <c r="I109" i="2"/>
  <c r="J109" i="2"/>
  <c r="I110" i="2"/>
  <c r="J110" i="2"/>
  <c r="I111" i="2"/>
  <c r="J111" i="2"/>
  <c r="I112" i="2"/>
  <c r="J112" i="2"/>
  <c r="I113" i="2"/>
  <c r="J113" i="2"/>
  <c r="I114" i="2"/>
  <c r="J114" i="2"/>
  <c r="I115" i="2"/>
  <c r="J115" i="2"/>
  <c r="I116" i="2"/>
  <c r="J116" i="2"/>
  <c r="I117" i="2"/>
  <c r="J117" i="2"/>
  <c r="I118" i="2"/>
  <c r="J118" i="2"/>
  <c r="I119" i="2"/>
  <c r="J119" i="2"/>
  <c r="I120" i="2"/>
  <c r="J120" i="2"/>
  <c r="I121" i="2"/>
  <c r="J121" i="2"/>
  <c r="I122" i="2"/>
  <c r="J122" i="2"/>
  <c r="I123" i="2"/>
  <c r="J123" i="2"/>
  <c r="I124" i="2"/>
  <c r="J124" i="2"/>
  <c r="I125" i="2"/>
  <c r="J125" i="2"/>
  <c r="I126" i="2"/>
  <c r="J126" i="2"/>
  <c r="I127" i="2"/>
  <c r="J127" i="2"/>
  <c r="I128" i="2"/>
  <c r="J128" i="2"/>
  <c r="I129" i="2"/>
  <c r="J129" i="2"/>
  <c r="I130" i="2"/>
  <c r="J130" i="2"/>
  <c r="I131" i="2"/>
  <c r="J131" i="2"/>
  <c r="I132" i="2"/>
  <c r="J132" i="2"/>
  <c r="I133" i="2"/>
  <c r="J133" i="2"/>
  <c r="I134" i="2"/>
  <c r="J134" i="2"/>
  <c r="I135" i="2"/>
  <c r="J135" i="2"/>
  <c r="I136" i="2"/>
  <c r="J136" i="2"/>
  <c r="I137" i="2"/>
  <c r="J137" i="2"/>
  <c r="I138" i="2"/>
  <c r="J138" i="2"/>
  <c r="I139" i="2"/>
  <c r="J139" i="2"/>
  <c r="I140" i="2"/>
  <c r="J140" i="2"/>
  <c r="I141" i="2"/>
  <c r="J141" i="2"/>
  <c r="I142" i="2"/>
  <c r="J142" i="2"/>
  <c r="J10" i="2"/>
  <c r="I10" i="2"/>
</calcChain>
</file>

<file path=xl/sharedStrings.xml><?xml version="1.0" encoding="utf-8"?>
<sst xmlns="http://schemas.openxmlformats.org/spreadsheetml/2006/main" count="336" uniqueCount="118">
  <si>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</si>
  <si>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</si>
  <si>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</si>
  <si>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</si>
  <si>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</si>
  <si>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Залишки на особових рахунках які ще не розподілені</t>
  </si>
  <si>
    <t>Касові видатки за вказаний період</t>
  </si>
  <si>
    <t>% виконання на вказаний період (гр8/гр5*100)</t>
  </si>
  <si>
    <t>Бюджет Зеленодольської мiської територiальної громади</t>
  </si>
  <si>
    <t>Загальний фонд</t>
  </si>
  <si>
    <t>0210150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</si>
  <si>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</si>
  <si>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2110</t>
  </si>
  <si>
    <t>Оплата праці</t>
  </si>
  <si>
    <t>2120</t>
  </si>
  <si>
    <t>Нарахування на оплату праці</t>
  </si>
  <si>
    <t>2270</t>
  </si>
  <si>
    <t>Оплата комунальних послуг та енергоносіїв</t>
  </si>
  <si>
    <t>2282</t>
  </si>
  <si>
    <t>Окремі заходи по реалізації державних (регіональних) програм, не віднесені до заходів розвитку</t>
  </si>
  <si>
    <t>5000</t>
  </si>
  <si>
    <t>Інші видатки</t>
  </si>
  <si>
    <t>0212111</t>
  </si>
  <si>
    <t>Первинна медична допомога населенню, що надається центрами первинної медичної (медико-санітарної) допомоги</t>
  </si>
  <si>
    <t>0213050</t>
  </si>
  <si>
    <t>Пільгове медичне обслуговування осіб, які постраждали внаслідок Чорнобильської катастрофи</t>
  </si>
  <si>
    <t>2700</t>
  </si>
  <si>
    <t>Соціальне забезпечення</t>
  </si>
  <si>
    <t>0213121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</si>
  <si>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</si>
  <si>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0213160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</si>
  <si>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</si>
  <si>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0213193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</si>
  <si>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</si>
  <si>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0213242</t>
  </si>
  <si>
    <t>Інші заходи та заклади у сфері соціального захисту і соціального забезпечення</t>
  </si>
  <si>
    <t>0216013</t>
  </si>
  <si>
    <t>Забезпечення діяльності водопровідно-каналізаційного господарства</t>
  </si>
  <si>
    <t>0216014</t>
  </si>
  <si>
    <t>Забезпечення збору та вивезення сміття і відходів</t>
  </si>
  <si>
    <t>0216030</t>
  </si>
  <si>
    <t>Організація благоустрою населених пунктів</t>
  </si>
  <si>
    <t>0216071</t>
  </si>
  <si>
    <t>Відшкодування різниці між розміром ціни (тарифу) на теплову енергію, у тому числі її виробництво, транспортування та постачання, комунальні послуги, що затверджувалися або погоджувалися рішенням місцевого органу виконавчої влади та органу місцевого самовр</t>
  </si>
  <si>
    <t>0216090</t>
  </si>
  <si>
    <t>Інша діяльність у сфері житлово-комунального господарства</t>
  </si>
  <si>
    <t>0217130</t>
  </si>
  <si>
    <t>Здійснення заходів із землеустрою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</si>
  <si>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</si>
  <si>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</si>
  <si>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0217680</t>
  </si>
  <si>
    <t>Членські внески до асоціацій органів місцевого самоврядування</t>
  </si>
  <si>
    <t>0218110</t>
  </si>
  <si>
    <t>Заходи із запобігання та ліквідації надзвичайних ситуацій та наслідків стихійного лиха</t>
  </si>
  <si>
    <t>0218120</t>
  </si>
  <si>
    <t>Заходи з організації рятування на водах</t>
  </si>
  <si>
    <t>0218230</t>
  </si>
  <si>
    <t>Інші заходи громадського порядку та безпеки</t>
  </si>
  <si>
    <t>0219770</t>
  </si>
  <si>
    <t>Інші субвенції з місцевого бюджету</t>
  </si>
  <si>
    <t>0219800</t>
  </si>
  <si>
    <t>Субвенція з місцевого бюджету державному бюджету на виконання програм соціально-економічного розвитку регіонів</t>
  </si>
  <si>
    <t>0610160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</si>
  <si>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</si>
  <si>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</si>
  <si>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Надання дошкільної освіти</t>
  </si>
  <si>
    <t>0611021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</si>
  <si>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</si>
  <si>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</si>
  <si>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</si>
  <si>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</si>
  <si>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Надання позашкільної освіти закладами позашкільної освіти, заходи із позашкільної роботи з дітьми</t>
  </si>
  <si>
    <t>0611080</t>
  </si>
  <si>
    <t>Надання спеціалізованої освіти мистецькими школами</t>
  </si>
  <si>
    <t>0611141</t>
  </si>
  <si>
    <t>Забезпечення діяльності інших закладів у сфері освіти</t>
  </si>
  <si>
    <t>0611142</t>
  </si>
  <si>
    <t>Інші програми та заходи у сфері освіти</t>
  </si>
  <si>
    <t>0611200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</si>
  <si>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</si>
  <si>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</si>
  <si>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</si>
  <si>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0613131</t>
  </si>
  <si>
    <t>Здійснення заходів та реалізація проектів на виконання Державної цільової соціальної програми `Молодь України`</t>
  </si>
  <si>
    <t>0613133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</si>
  <si>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</si>
  <si>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0613140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</si>
  <si>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</si>
  <si>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0614030</t>
  </si>
  <si>
    <t>Забезпечення діяльності бібліотек</t>
  </si>
  <si>
    <t>0614060</t>
  </si>
  <si>
    <t>Забезпечення діяльності палаців i будинків культури, клубів, центрів дозвілля та iнших клубних закладів</t>
  </si>
  <si>
    <t>0614084</t>
  </si>
  <si>
    <t>Проектування, реставрація та охорона пам`яток культурної спадщини</t>
  </si>
  <si>
    <t>0615031</t>
  </si>
  <si>
    <t>Розвиток здібностей у дітей та молоді з фізичної культури та спорту комунальними дитячо- юнацькими спортивними школами</t>
  </si>
  <si>
    <t>2220</t>
  </si>
  <si>
    <t>Медикаменти та перев`язувальні матеріали</t>
  </si>
  <si>
    <t>0619770</t>
  </si>
  <si>
    <t>3710160</t>
  </si>
  <si>
    <t xml:space="preserve"> </t>
  </si>
  <si>
    <t xml:space="preserve">Усього </t>
  </si>
  <si>
    <t>Спеціальний фонд (разом)</t>
  </si>
  <si>
    <t>0216091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</si>
  <si>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</si>
  <si>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0217330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</si>
  <si>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</si>
  <si>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0217670</t>
  </si>
  <si>
    <t>Внески до статутного капіталу суб`єктів господарювання</t>
  </si>
  <si>
    <t>0218340</t>
  </si>
  <si>
    <t>Природоохоронні заходи за рахунок цільових фондів</t>
  </si>
  <si>
    <t>Аналіз фінансування установ за січень-березень 2026 року</t>
  </si>
  <si>
    <t>% виконання відносно річного плану</t>
  </si>
  <si>
    <t>Додаток 2</t>
  </si>
  <si>
    <t>РАЗОМ</t>
  </si>
  <si>
    <t>Секретар ради</t>
  </si>
  <si>
    <t>Ольга ЦИЦЮРА</t>
  </si>
  <si>
    <t>до рішення сесії  від 28.04.2026 року №2356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</si>
</sst>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4" fontId="1" fillId="0" borderId="1" xfId="1" applyNumberFormat="1" applyBorder="1" applyAlignment="1">
      <alignment vertical="center"/>
    </xf>
    <xf numFmtId="4" fontId="4" fillId="2" borderId="1" xfId="1" applyNumberFormat="1" applyFont="1" applyFill="1" applyBorder="1" applyAlignment="1">
      <alignment horizontal="center" vertical="center"/>
    </xf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4" fontId="1" fillId="0" borderId="1" xfId="1" applyNumberFormat="1" applyBorder="1" applyAlignment="1">
      <alignment vertical="center"/>
    </xf>
    <xf numFmtId="0" fontId="0" fillId="3" borderId="0" xfId="0" applyFill="1"/>
    <xf numFmtId="0" fontId="1" fillId="3" borderId="0" xfId="1" applyFill="1"/>
    <xf numFmtId="4" fontId="4" fillId="5" borderId="1" xfId="1" applyNumberFormat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vertical="center" wrapText="1"/>
    </xf>
    <xf numFmtId="4" fontId="4" fillId="5" borderId="1" xfId="1" applyNumberFormat="1" applyFont="1" applyFill="1" applyBorder="1" applyAlignment="1">
      <alignment vertical="center"/>
    </xf>
    <xf numFmtId="0" fontId="5" fillId="5" borderId="1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vertical="center" wrapText="1"/>
    </xf>
    <xf numFmtId="4" fontId="5" fillId="5" borderId="1" xfId="1" applyNumberFormat="1" applyFont="1" applyFill="1" applyBorder="1" applyAlignment="1">
      <alignment vertical="center"/>
    </xf>
    <xf numFmtId="4" fontId="5" fillId="5" borderId="1" xfId="1" applyNumberFormat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vertical="center" wrapText="1"/>
    </xf>
    <xf numFmtId="4" fontId="5" fillId="4" borderId="1" xfId="1" applyNumberFormat="1" applyFont="1" applyFill="1" applyBorder="1" applyAlignment="1">
      <alignment vertical="center"/>
    </xf>
    <xf numFmtId="4" fontId="5" fillId="4" borderId="1" xfId="1" applyNumberFormat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vertical="center" wrapText="1"/>
    </xf>
    <xf numFmtId="4" fontId="4" fillId="6" borderId="1" xfId="1" applyNumberFormat="1" applyFont="1" applyFill="1" applyBorder="1" applyAlignment="1">
      <alignment vertical="center"/>
    </xf>
    <xf numFmtId="4" fontId="4" fillId="6" borderId="1" xfId="1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" fontId="0" fillId="0" borderId="0" xfId="0" applyNumberFormat="1"/>
    <xf numFmtId="0" fontId="7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wrapText="1"/>
    </xf>
    <xf numFmtId="0" fontId="7" fillId="0" borderId="0" xfId="2" applyFont="1" applyAlignment="1"/>
    <xf numFmtId="0" fontId="6" fillId="0" borderId="0" xfId="1" applyFont="1" applyAlignment="1">
      <alignment horizontal="left"/>
    </xf>
    <xf numFmtId="0" fontId="7" fillId="0" borderId="0" xfId="2" applyFont="1" applyAlignment="1">
      <alignment horizontal="center"/>
    </xf>
    <xf numFmtId="0" fontId="2" fillId="3" borderId="0" xfId="1" applyFont="1" applyFill="1" applyAlignment="1">
      <alignment horizontal="center"/>
    </xf>
    <xf numFmtId="0" fontId="8" fillId="0" borderId="0" xfId="1" applyFont="1" applyAlignment="1">
      <alignment horizontal="center"/>
    </xf>
  </cellXfs>
  <cellStyles count="3">
    <cellStyle name="Звичайний 2" xfId="2" xr:uid="{78CF3CD0-91A8-45F2-86A0-BEE4FC88AC61}"/>
    <cellStyle name="Обычный" xfId="0" builtinId="0"/>
    <cellStyle name="Обычный 2" xfId="1" xr:uid="{B5D9DB59-7657-4E76-9368-3CF98B9B33BF}"/>
  </cellStyles>
  <dxfs count="66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mruColors>
      <color rgb="FFCCE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CFEFC-AC04-4EC7-9FDA-8A63B60B9A17}">
  <sheetPr>
    <pageSetUpPr fitToPage="1"/>
  </sheetPr>
  <dimension ref="A1:L173"/>
  <sheetViews>
    <sheetView tabSelected="1" topLeftCell="B1" workbookViewId="0">
      <selection activeCell="H2" sqref="H2:J2"/>
    </sheetView>
  </sheetViews>
  <sheetFormatPr defaultRowHeight="12.75" x14ac:dyDescent="0.2"/>
  <cols>
    <col min="1" max="1" width="0" style="1" hidden="1" customWidth="1"/>
    <col min="2" max="2" width="12.7109375" style="6" customWidth="1"/>
    <col min="3" max="3" width="50.7109375" style="5" customWidth="1"/>
    <col min="4" max="9" width="15.7109375" style="1" customWidth="1"/>
    <col min="10" max="10" width="15.7109375" style="15" customWidth="1"/>
    <col min="11" max="249" width="9.140625" style="1"/>
    <col min="250" max="250" width="12.7109375" style="1" customWidth="1"/>
    <col min="251" max="251" width="50.7109375" style="1" customWidth="1"/>
    <col min="252" max="265" width="15.7109375" style="1" customWidth="1"/>
    <col min="266" max="505" width="9.140625" style="1"/>
    <col min="506" max="506" width="12.7109375" style="1" customWidth="1"/>
    <col min="507" max="507" width="50.7109375" style="1" customWidth="1"/>
    <col min="508" max="521" width="15.7109375" style="1" customWidth="1"/>
    <col min="522" max="761" width="9.140625" style="1"/>
    <col min="762" max="762" width="12.7109375" style="1" customWidth="1"/>
    <col min="763" max="763" width="50.7109375" style="1" customWidth="1"/>
    <col min="764" max="777" width="15.7109375" style="1" customWidth="1"/>
    <col min="778" max="1017" width="9.140625" style="1"/>
    <col min="1018" max="1018" width="12.7109375" style="1" customWidth="1"/>
    <col min="1019" max="1019" width="50.7109375" style="1" customWidth="1"/>
    <col min="1020" max="1033" width="15.7109375" style="1" customWidth="1"/>
    <col min="1034" max="1273" width="9.140625" style="1"/>
    <col min="1274" max="1274" width="12.7109375" style="1" customWidth="1"/>
    <col min="1275" max="1275" width="50.7109375" style="1" customWidth="1"/>
    <col min="1276" max="1289" width="15.7109375" style="1" customWidth="1"/>
    <col min="1290" max="1529" width="9.140625" style="1"/>
    <col min="1530" max="1530" width="12.7109375" style="1" customWidth="1"/>
    <col min="1531" max="1531" width="50.7109375" style="1" customWidth="1"/>
    <col min="1532" max="1545" width="15.7109375" style="1" customWidth="1"/>
    <col min="1546" max="1785" width="9.140625" style="1"/>
    <col min="1786" max="1786" width="12.7109375" style="1" customWidth="1"/>
    <col min="1787" max="1787" width="50.7109375" style="1" customWidth="1"/>
    <col min="1788" max="1801" width="15.7109375" style="1" customWidth="1"/>
    <col min="1802" max="2041" width="9.140625" style="1"/>
    <col min="2042" max="2042" width="12.7109375" style="1" customWidth="1"/>
    <col min="2043" max="2043" width="50.7109375" style="1" customWidth="1"/>
    <col min="2044" max="2057" width="15.7109375" style="1" customWidth="1"/>
    <col min="2058" max="2297" width="9.140625" style="1"/>
    <col min="2298" max="2298" width="12.7109375" style="1" customWidth="1"/>
    <col min="2299" max="2299" width="50.7109375" style="1" customWidth="1"/>
    <col min="2300" max="2313" width="15.7109375" style="1" customWidth="1"/>
    <col min="2314" max="2553" width="9.140625" style="1"/>
    <col min="2554" max="2554" width="12.7109375" style="1" customWidth="1"/>
    <col min="2555" max="2555" width="50.7109375" style="1" customWidth="1"/>
    <col min="2556" max="2569" width="15.7109375" style="1" customWidth="1"/>
    <col min="2570" max="2809" width="9.140625" style="1"/>
    <col min="2810" max="2810" width="12.7109375" style="1" customWidth="1"/>
    <col min="2811" max="2811" width="50.7109375" style="1" customWidth="1"/>
    <col min="2812" max="2825" width="15.7109375" style="1" customWidth="1"/>
    <col min="2826" max="3065" width="9.140625" style="1"/>
    <col min="3066" max="3066" width="12.7109375" style="1" customWidth="1"/>
    <col min="3067" max="3067" width="50.7109375" style="1" customWidth="1"/>
    <col min="3068" max="3081" width="15.7109375" style="1" customWidth="1"/>
    <col min="3082" max="3321" width="9.140625" style="1"/>
    <col min="3322" max="3322" width="12.7109375" style="1" customWidth="1"/>
    <col min="3323" max="3323" width="50.7109375" style="1" customWidth="1"/>
    <col min="3324" max="3337" width="15.7109375" style="1" customWidth="1"/>
    <col min="3338" max="3577" width="9.140625" style="1"/>
    <col min="3578" max="3578" width="12.7109375" style="1" customWidth="1"/>
    <col min="3579" max="3579" width="50.7109375" style="1" customWidth="1"/>
    <col min="3580" max="3593" width="15.7109375" style="1" customWidth="1"/>
    <col min="3594" max="3833" width="9.140625" style="1"/>
    <col min="3834" max="3834" width="12.7109375" style="1" customWidth="1"/>
    <col min="3835" max="3835" width="50.7109375" style="1" customWidth="1"/>
    <col min="3836" max="3849" width="15.7109375" style="1" customWidth="1"/>
    <col min="3850" max="4089" width="9.140625" style="1"/>
    <col min="4090" max="4090" width="12.7109375" style="1" customWidth="1"/>
    <col min="4091" max="4091" width="50.7109375" style="1" customWidth="1"/>
    <col min="4092" max="4105" width="15.7109375" style="1" customWidth="1"/>
    <col min="4106" max="4345" width="9.140625" style="1"/>
    <col min="4346" max="4346" width="12.7109375" style="1" customWidth="1"/>
    <col min="4347" max="4347" width="50.7109375" style="1" customWidth="1"/>
    <col min="4348" max="4361" width="15.7109375" style="1" customWidth="1"/>
    <col min="4362" max="4601" width="9.140625" style="1"/>
    <col min="4602" max="4602" width="12.7109375" style="1" customWidth="1"/>
    <col min="4603" max="4603" width="50.7109375" style="1" customWidth="1"/>
    <col min="4604" max="4617" width="15.7109375" style="1" customWidth="1"/>
    <col min="4618" max="4857" width="9.140625" style="1"/>
    <col min="4858" max="4858" width="12.7109375" style="1" customWidth="1"/>
    <col min="4859" max="4859" width="50.7109375" style="1" customWidth="1"/>
    <col min="4860" max="4873" width="15.7109375" style="1" customWidth="1"/>
    <col min="4874" max="5113" width="9.140625" style="1"/>
    <col min="5114" max="5114" width="12.7109375" style="1" customWidth="1"/>
    <col min="5115" max="5115" width="50.7109375" style="1" customWidth="1"/>
    <col min="5116" max="5129" width="15.7109375" style="1" customWidth="1"/>
    <col min="5130" max="5369" width="9.140625" style="1"/>
    <col min="5370" max="5370" width="12.7109375" style="1" customWidth="1"/>
    <col min="5371" max="5371" width="50.7109375" style="1" customWidth="1"/>
    <col min="5372" max="5385" width="15.7109375" style="1" customWidth="1"/>
    <col min="5386" max="5625" width="9.140625" style="1"/>
    <col min="5626" max="5626" width="12.7109375" style="1" customWidth="1"/>
    <col min="5627" max="5627" width="50.7109375" style="1" customWidth="1"/>
    <col min="5628" max="5641" width="15.7109375" style="1" customWidth="1"/>
    <col min="5642" max="5881" width="9.140625" style="1"/>
    <col min="5882" max="5882" width="12.7109375" style="1" customWidth="1"/>
    <col min="5883" max="5883" width="50.7109375" style="1" customWidth="1"/>
    <col min="5884" max="5897" width="15.7109375" style="1" customWidth="1"/>
    <col min="5898" max="6137" width="9.140625" style="1"/>
    <col min="6138" max="6138" width="12.7109375" style="1" customWidth="1"/>
    <col min="6139" max="6139" width="50.7109375" style="1" customWidth="1"/>
    <col min="6140" max="6153" width="15.7109375" style="1" customWidth="1"/>
    <col min="6154" max="6393" width="9.140625" style="1"/>
    <col min="6394" max="6394" width="12.7109375" style="1" customWidth="1"/>
    <col min="6395" max="6395" width="50.7109375" style="1" customWidth="1"/>
    <col min="6396" max="6409" width="15.7109375" style="1" customWidth="1"/>
    <col min="6410" max="6649" width="9.140625" style="1"/>
    <col min="6650" max="6650" width="12.7109375" style="1" customWidth="1"/>
    <col min="6651" max="6651" width="50.7109375" style="1" customWidth="1"/>
    <col min="6652" max="6665" width="15.7109375" style="1" customWidth="1"/>
    <col min="6666" max="6905" width="9.140625" style="1"/>
    <col min="6906" max="6906" width="12.7109375" style="1" customWidth="1"/>
    <col min="6907" max="6907" width="50.7109375" style="1" customWidth="1"/>
    <col min="6908" max="6921" width="15.7109375" style="1" customWidth="1"/>
    <col min="6922" max="7161" width="9.140625" style="1"/>
    <col min="7162" max="7162" width="12.7109375" style="1" customWidth="1"/>
    <col min="7163" max="7163" width="50.7109375" style="1" customWidth="1"/>
    <col min="7164" max="7177" width="15.7109375" style="1" customWidth="1"/>
    <col min="7178" max="7417" width="9.140625" style="1"/>
    <col min="7418" max="7418" width="12.7109375" style="1" customWidth="1"/>
    <col min="7419" max="7419" width="50.7109375" style="1" customWidth="1"/>
    <col min="7420" max="7433" width="15.7109375" style="1" customWidth="1"/>
    <col min="7434" max="7673" width="9.140625" style="1"/>
    <col min="7674" max="7674" width="12.7109375" style="1" customWidth="1"/>
    <col min="7675" max="7675" width="50.7109375" style="1" customWidth="1"/>
    <col min="7676" max="7689" width="15.7109375" style="1" customWidth="1"/>
    <col min="7690" max="7929" width="9.140625" style="1"/>
    <col min="7930" max="7930" width="12.7109375" style="1" customWidth="1"/>
    <col min="7931" max="7931" width="50.7109375" style="1" customWidth="1"/>
    <col min="7932" max="7945" width="15.7109375" style="1" customWidth="1"/>
    <col min="7946" max="8185" width="9.140625" style="1"/>
    <col min="8186" max="8186" width="12.7109375" style="1" customWidth="1"/>
    <col min="8187" max="8187" width="50.7109375" style="1" customWidth="1"/>
    <col min="8188" max="8201" width="15.7109375" style="1" customWidth="1"/>
    <col min="8202" max="8441" width="9.140625" style="1"/>
    <col min="8442" max="8442" width="12.7109375" style="1" customWidth="1"/>
    <col min="8443" max="8443" width="50.7109375" style="1" customWidth="1"/>
    <col min="8444" max="8457" width="15.7109375" style="1" customWidth="1"/>
    <col min="8458" max="8697" width="9.140625" style="1"/>
    <col min="8698" max="8698" width="12.7109375" style="1" customWidth="1"/>
    <col min="8699" max="8699" width="50.7109375" style="1" customWidth="1"/>
    <col min="8700" max="8713" width="15.7109375" style="1" customWidth="1"/>
    <col min="8714" max="8953" width="9.140625" style="1"/>
    <col min="8954" max="8954" width="12.7109375" style="1" customWidth="1"/>
    <col min="8955" max="8955" width="50.7109375" style="1" customWidth="1"/>
    <col min="8956" max="8969" width="15.7109375" style="1" customWidth="1"/>
    <col min="8970" max="9209" width="9.140625" style="1"/>
    <col min="9210" max="9210" width="12.7109375" style="1" customWidth="1"/>
    <col min="9211" max="9211" width="50.7109375" style="1" customWidth="1"/>
    <col min="9212" max="9225" width="15.7109375" style="1" customWidth="1"/>
    <col min="9226" max="9465" width="9.140625" style="1"/>
    <col min="9466" max="9466" width="12.7109375" style="1" customWidth="1"/>
    <col min="9467" max="9467" width="50.7109375" style="1" customWidth="1"/>
    <col min="9468" max="9481" width="15.7109375" style="1" customWidth="1"/>
    <col min="9482" max="9721" width="9.140625" style="1"/>
    <col min="9722" max="9722" width="12.7109375" style="1" customWidth="1"/>
    <col min="9723" max="9723" width="50.7109375" style="1" customWidth="1"/>
    <col min="9724" max="9737" width="15.7109375" style="1" customWidth="1"/>
    <col min="9738" max="9977" width="9.140625" style="1"/>
    <col min="9978" max="9978" width="12.7109375" style="1" customWidth="1"/>
    <col min="9979" max="9979" width="50.7109375" style="1" customWidth="1"/>
    <col min="9980" max="9993" width="15.7109375" style="1" customWidth="1"/>
    <col min="9994" max="10233" width="9.140625" style="1"/>
    <col min="10234" max="10234" width="12.7109375" style="1" customWidth="1"/>
    <col min="10235" max="10235" width="50.7109375" style="1" customWidth="1"/>
    <col min="10236" max="10249" width="15.7109375" style="1" customWidth="1"/>
    <col min="10250" max="10489" width="9.140625" style="1"/>
    <col min="10490" max="10490" width="12.7109375" style="1" customWidth="1"/>
    <col min="10491" max="10491" width="50.7109375" style="1" customWidth="1"/>
    <col min="10492" max="10505" width="15.7109375" style="1" customWidth="1"/>
    <col min="10506" max="10745" width="9.140625" style="1"/>
    <col min="10746" max="10746" width="12.7109375" style="1" customWidth="1"/>
    <col min="10747" max="10747" width="50.7109375" style="1" customWidth="1"/>
    <col min="10748" max="10761" width="15.7109375" style="1" customWidth="1"/>
    <col min="10762" max="11001" width="9.140625" style="1"/>
    <col min="11002" max="11002" width="12.7109375" style="1" customWidth="1"/>
    <col min="11003" max="11003" width="50.7109375" style="1" customWidth="1"/>
    <col min="11004" max="11017" width="15.7109375" style="1" customWidth="1"/>
    <col min="11018" max="11257" width="9.140625" style="1"/>
    <col min="11258" max="11258" width="12.7109375" style="1" customWidth="1"/>
    <col min="11259" max="11259" width="50.7109375" style="1" customWidth="1"/>
    <col min="11260" max="11273" width="15.7109375" style="1" customWidth="1"/>
    <col min="11274" max="11513" width="9.140625" style="1"/>
    <col min="11514" max="11514" width="12.7109375" style="1" customWidth="1"/>
    <col min="11515" max="11515" width="50.7109375" style="1" customWidth="1"/>
    <col min="11516" max="11529" width="15.7109375" style="1" customWidth="1"/>
    <col min="11530" max="11769" width="9.140625" style="1"/>
    <col min="11770" max="11770" width="12.7109375" style="1" customWidth="1"/>
    <col min="11771" max="11771" width="50.7109375" style="1" customWidth="1"/>
    <col min="11772" max="11785" width="15.7109375" style="1" customWidth="1"/>
    <col min="11786" max="12025" width="9.140625" style="1"/>
    <col min="12026" max="12026" width="12.7109375" style="1" customWidth="1"/>
    <col min="12027" max="12027" width="50.7109375" style="1" customWidth="1"/>
    <col min="12028" max="12041" width="15.7109375" style="1" customWidth="1"/>
    <col min="12042" max="12281" width="9.140625" style="1"/>
    <col min="12282" max="12282" width="12.7109375" style="1" customWidth="1"/>
    <col min="12283" max="12283" width="50.7109375" style="1" customWidth="1"/>
    <col min="12284" max="12297" width="15.7109375" style="1" customWidth="1"/>
    <col min="12298" max="12537" width="9.140625" style="1"/>
    <col min="12538" max="12538" width="12.7109375" style="1" customWidth="1"/>
    <col min="12539" max="12539" width="50.7109375" style="1" customWidth="1"/>
    <col min="12540" max="12553" width="15.7109375" style="1" customWidth="1"/>
    <col min="12554" max="12793" width="9.140625" style="1"/>
    <col min="12794" max="12794" width="12.7109375" style="1" customWidth="1"/>
    <col min="12795" max="12795" width="50.7109375" style="1" customWidth="1"/>
    <col min="12796" max="12809" width="15.7109375" style="1" customWidth="1"/>
    <col min="12810" max="13049" width="9.140625" style="1"/>
    <col min="13050" max="13050" width="12.7109375" style="1" customWidth="1"/>
    <col min="13051" max="13051" width="50.7109375" style="1" customWidth="1"/>
    <col min="13052" max="13065" width="15.7109375" style="1" customWidth="1"/>
    <col min="13066" max="13305" width="9.140625" style="1"/>
    <col min="13306" max="13306" width="12.7109375" style="1" customWidth="1"/>
    <col min="13307" max="13307" width="50.7109375" style="1" customWidth="1"/>
    <col min="13308" max="13321" width="15.7109375" style="1" customWidth="1"/>
    <col min="13322" max="13561" width="9.140625" style="1"/>
    <col min="13562" max="13562" width="12.7109375" style="1" customWidth="1"/>
    <col min="13563" max="13563" width="50.7109375" style="1" customWidth="1"/>
    <col min="13564" max="13577" width="15.7109375" style="1" customWidth="1"/>
    <col min="13578" max="13817" width="9.140625" style="1"/>
    <col min="13818" max="13818" width="12.7109375" style="1" customWidth="1"/>
    <col min="13819" max="13819" width="50.7109375" style="1" customWidth="1"/>
    <col min="13820" max="13833" width="15.7109375" style="1" customWidth="1"/>
    <col min="13834" max="14073" width="9.140625" style="1"/>
    <col min="14074" max="14074" width="12.7109375" style="1" customWidth="1"/>
    <col min="14075" max="14075" width="50.7109375" style="1" customWidth="1"/>
    <col min="14076" max="14089" width="15.7109375" style="1" customWidth="1"/>
    <col min="14090" max="14329" width="9.140625" style="1"/>
    <col min="14330" max="14330" width="12.7109375" style="1" customWidth="1"/>
    <col min="14331" max="14331" width="50.7109375" style="1" customWidth="1"/>
    <col min="14332" max="14345" width="15.7109375" style="1" customWidth="1"/>
    <col min="14346" max="14585" width="9.140625" style="1"/>
    <col min="14586" max="14586" width="12.7109375" style="1" customWidth="1"/>
    <col min="14587" max="14587" width="50.7109375" style="1" customWidth="1"/>
    <col min="14588" max="14601" width="15.7109375" style="1" customWidth="1"/>
    <col min="14602" max="14841" width="9.140625" style="1"/>
    <col min="14842" max="14842" width="12.7109375" style="1" customWidth="1"/>
    <col min="14843" max="14843" width="50.7109375" style="1" customWidth="1"/>
    <col min="14844" max="14857" width="15.7109375" style="1" customWidth="1"/>
    <col min="14858" max="15097" width="9.140625" style="1"/>
    <col min="15098" max="15098" width="12.7109375" style="1" customWidth="1"/>
    <col min="15099" max="15099" width="50.7109375" style="1" customWidth="1"/>
    <col min="15100" max="15113" width="15.7109375" style="1" customWidth="1"/>
    <col min="15114" max="15353" width="9.140625" style="1"/>
    <col min="15354" max="15354" width="12.7109375" style="1" customWidth="1"/>
    <col min="15355" max="15355" width="50.7109375" style="1" customWidth="1"/>
    <col min="15356" max="15369" width="15.7109375" style="1" customWidth="1"/>
    <col min="15370" max="15609" width="9.140625" style="1"/>
    <col min="15610" max="15610" width="12.7109375" style="1" customWidth="1"/>
    <col min="15611" max="15611" width="50.7109375" style="1" customWidth="1"/>
    <col min="15612" max="15625" width="15.7109375" style="1" customWidth="1"/>
    <col min="15626" max="15865" width="9.140625" style="1"/>
    <col min="15866" max="15866" width="12.7109375" style="1" customWidth="1"/>
    <col min="15867" max="15867" width="50.7109375" style="1" customWidth="1"/>
    <col min="15868" max="15881" width="15.7109375" style="1" customWidth="1"/>
    <col min="15882" max="16121" width="9.140625" style="1"/>
    <col min="16122" max="16122" width="12.7109375" style="1" customWidth="1"/>
    <col min="16123" max="16123" width="50.7109375" style="1" customWidth="1"/>
    <col min="16124" max="16137" width="15.7109375" style="1" customWidth="1"/>
    <col min="16138" max="16384" width="9.140625" style="1"/>
  </cols>
  <sheetData>
    <row r="1" spans="1:12" s="46" customFormat="1" x14ac:dyDescent="0.2">
      <c r="B1" s="47"/>
      <c r="C1" s="48"/>
      <c r="H1" s="51" t="s">
        <v>113</v>
      </c>
      <c r="I1" s="51"/>
      <c r="J1" s="51"/>
      <c r="K1" s="49"/>
      <c r="L1" s="49"/>
    </row>
    <row r="2" spans="1:12" s="46" customFormat="1" x14ac:dyDescent="0.2">
      <c r="B2" s="47"/>
      <c r="C2" s="48"/>
      <c r="H2" s="51" t="s">
        <v>117</v>
      </c>
      <c r="I2" s="51"/>
      <c r="J2" s="51"/>
      <c r="K2" s="49"/>
      <c r="L2" s="49"/>
    </row>
    <row r="3" spans="1:12" s="46" customFormat="1" x14ac:dyDescent="0.2">
      <c r="B3" s="47"/>
      <c r="C3" s="48"/>
    </row>
    <row r="4" spans="1:12" s="46" customFormat="1" x14ac:dyDescent="0.2">
      <c r="B4" s="47"/>
      <c r="C4" s="48"/>
    </row>
    <row r="5" spans="1:12" s="46" customFormat="1" ht="18.75" x14ac:dyDescent="0.3">
      <c r="B5" s="53" t="s">
        <v>111</v>
      </c>
      <c r="C5" s="53"/>
      <c r="D5" s="53"/>
      <c r="E5" s="53"/>
      <c r="F5" s="53"/>
      <c r="G5" s="53"/>
      <c r="H5" s="53"/>
      <c r="I5" s="53"/>
      <c r="J5" s="53"/>
    </row>
    <row r="6" spans="1:12" s="46" customFormat="1" ht="18.75" x14ac:dyDescent="0.3">
      <c r="B6" s="53" t="s">
        <v>8</v>
      </c>
      <c r="C6" s="53"/>
      <c r="D6" s="53"/>
      <c r="E6" s="53"/>
      <c r="F6" s="53"/>
      <c r="G6" s="53"/>
      <c r="H6" s="53"/>
      <c r="I6" s="53"/>
      <c r="J6" s="53"/>
    </row>
    <row r="7" spans="1:12" x14ac:dyDescent="0.2">
      <c r="B7" s="52" t="s">
        <v>9</v>
      </c>
      <c r="C7" s="52"/>
      <c r="D7" s="52"/>
      <c r="E7" s="52"/>
      <c r="F7" s="52"/>
      <c r="G7" s="52"/>
      <c r="H7" s="52"/>
      <c r="I7" s="52"/>
      <c r="J7" s="27"/>
    </row>
    <row r="8" spans="1:12" s="3" customFormat="1" ht="63.75" x14ac:dyDescent="0.2">
      <c r="A8" s="7"/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17" t="s">
        <v>112</v>
      </c>
    </row>
    <row r="9" spans="1:12" x14ac:dyDescent="0.2">
      <c r="A9" s="8"/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7</v>
      </c>
      <c r="H9" s="4">
        <v>8</v>
      </c>
      <c r="I9" s="4">
        <v>16</v>
      </c>
      <c r="J9" s="18">
        <v>16</v>
      </c>
    </row>
    <row r="10" spans="1:12" ht="63.75" x14ac:dyDescent="0.2">
      <c r="A10" s="9">
        <v>1</v>
      </c>
      <c r="B10" s="10" t="s">
        <v>10</v>
      </c>
      <c r="C10" s="11" t="s">
        <v>11</v>
      </c>
      <c r="D10" s="12">
        <v>40334869</v>
      </c>
      <c r="E10" s="12">
        <v>40334869</v>
      </c>
      <c r="F10" s="12">
        <v>13067414</v>
      </c>
      <c r="G10" s="12">
        <v>0</v>
      </c>
      <c r="H10" s="12">
        <v>8673243.6699999999</v>
      </c>
      <c r="I10" s="13">
        <f>IF(F10=0,0,(H10/F10)*100)</f>
        <v>66.37306868826532</v>
      </c>
      <c r="J10" s="13">
        <f>H10/E10*100</f>
        <v>21.503091208750426</v>
      </c>
    </row>
    <row r="11" spans="1:12" x14ac:dyDescent="0.2">
      <c r="A11" s="9">
        <v>0</v>
      </c>
      <c r="B11" s="10" t="s">
        <v>12</v>
      </c>
      <c r="C11" s="11" t="s">
        <v>13</v>
      </c>
      <c r="D11" s="12">
        <v>29276509</v>
      </c>
      <c r="E11" s="12">
        <v>29276509</v>
      </c>
      <c r="F11" s="12">
        <v>8364717</v>
      </c>
      <c r="G11" s="12">
        <v>0</v>
      </c>
      <c r="H11" s="12">
        <v>5917159.1900000004</v>
      </c>
      <c r="I11" s="13">
        <f t="shared" ref="I11:I74" si="0">IF(F11=0,0,(H11/F11)*100)</f>
        <v>70.739502484064914</v>
      </c>
      <c r="J11" s="13">
        <f t="shared" ref="J11:J74" si="1">H11/E11*100</f>
        <v>20.211286769197791</v>
      </c>
    </row>
    <row r="12" spans="1:12" x14ac:dyDescent="0.2">
      <c r="A12" s="9">
        <v>0</v>
      </c>
      <c r="B12" s="10" t="s">
        <v>14</v>
      </c>
      <c r="C12" s="11" t="s">
        <v>15</v>
      </c>
      <c r="D12" s="12">
        <v>6440832</v>
      </c>
      <c r="E12" s="12">
        <v>6440832</v>
      </c>
      <c r="F12" s="12">
        <v>1840239</v>
      </c>
      <c r="G12" s="12">
        <v>0</v>
      </c>
      <c r="H12" s="12">
        <v>1282025.3899999999</v>
      </c>
      <c r="I12" s="13">
        <f t="shared" si="0"/>
        <v>69.666243895494006</v>
      </c>
      <c r="J12" s="13">
        <f t="shared" si="1"/>
        <v>19.904655019724157</v>
      </c>
    </row>
    <row r="13" spans="1:12" x14ac:dyDescent="0.2">
      <c r="A13" s="9">
        <v>0</v>
      </c>
      <c r="B13" s="10" t="s">
        <v>16</v>
      </c>
      <c r="C13" s="11" t="s">
        <v>17</v>
      </c>
      <c r="D13" s="12">
        <v>1519578</v>
      </c>
      <c r="E13" s="12">
        <v>1519578</v>
      </c>
      <c r="F13" s="12">
        <v>805833</v>
      </c>
      <c r="G13" s="12">
        <v>0</v>
      </c>
      <c r="H13" s="12">
        <v>438526.27000000008</v>
      </c>
      <c r="I13" s="13">
        <f t="shared" si="0"/>
        <v>54.419001207446215</v>
      </c>
      <c r="J13" s="13">
        <f t="shared" si="1"/>
        <v>28.858424509962639</v>
      </c>
    </row>
    <row r="14" spans="1:12" ht="25.5" x14ac:dyDescent="0.2">
      <c r="A14" s="9">
        <v>0</v>
      </c>
      <c r="B14" s="10" t="s">
        <v>18</v>
      </c>
      <c r="C14" s="11" t="s">
        <v>19</v>
      </c>
      <c r="D14" s="12">
        <v>6000</v>
      </c>
      <c r="E14" s="12">
        <v>6000</v>
      </c>
      <c r="F14" s="12">
        <v>6000</v>
      </c>
      <c r="G14" s="12">
        <v>0</v>
      </c>
      <c r="H14" s="12">
        <v>0</v>
      </c>
      <c r="I14" s="13">
        <f t="shared" si="0"/>
        <v>0</v>
      </c>
      <c r="J14" s="13">
        <f t="shared" si="1"/>
        <v>0</v>
      </c>
    </row>
    <row r="15" spans="1:12" x14ac:dyDescent="0.2">
      <c r="A15" s="9">
        <v>0</v>
      </c>
      <c r="B15" s="10" t="s">
        <v>20</v>
      </c>
      <c r="C15" s="11" t="s">
        <v>21</v>
      </c>
      <c r="D15" s="12">
        <v>3091950</v>
      </c>
      <c r="E15" s="12">
        <v>3091950</v>
      </c>
      <c r="F15" s="12">
        <v>2050625</v>
      </c>
      <c r="G15" s="12">
        <v>0</v>
      </c>
      <c r="H15" s="12">
        <v>1035532.82</v>
      </c>
      <c r="I15" s="13">
        <f t="shared" si="0"/>
        <v>50.498400243828101</v>
      </c>
      <c r="J15" s="13">
        <f t="shared" si="1"/>
        <v>33.491253739549478</v>
      </c>
    </row>
    <row r="16" spans="1:12" ht="38.25" x14ac:dyDescent="0.2">
      <c r="A16" s="9">
        <v>1</v>
      </c>
      <c r="B16" s="10" t="s">
        <v>22</v>
      </c>
      <c r="C16" s="11" t="s">
        <v>23</v>
      </c>
      <c r="D16" s="12">
        <v>15954249</v>
      </c>
      <c r="E16" s="12">
        <v>15954249</v>
      </c>
      <c r="F16" s="12">
        <v>4863091</v>
      </c>
      <c r="G16" s="12">
        <v>0</v>
      </c>
      <c r="H16" s="12">
        <v>3810610.49</v>
      </c>
      <c r="I16" s="13">
        <f t="shared" si="0"/>
        <v>78.357787053542708</v>
      </c>
      <c r="J16" s="13">
        <f t="shared" si="1"/>
        <v>23.884612118063348</v>
      </c>
    </row>
    <row r="17" spans="1:10" x14ac:dyDescent="0.2">
      <c r="A17" s="9">
        <v>0</v>
      </c>
      <c r="B17" s="10" t="s">
        <v>20</v>
      </c>
      <c r="C17" s="11" t="s">
        <v>21</v>
      </c>
      <c r="D17" s="12">
        <v>15954249</v>
      </c>
      <c r="E17" s="12">
        <v>15954249</v>
      </c>
      <c r="F17" s="12">
        <v>4863091</v>
      </c>
      <c r="G17" s="12">
        <v>0</v>
      </c>
      <c r="H17" s="12">
        <v>3810610.49</v>
      </c>
      <c r="I17" s="13">
        <f t="shared" si="0"/>
        <v>78.357787053542708</v>
      </c>
      <c r="J17" s="13">
        <f t="shared" si="1"/>
        <v>23.884612118063348</v>
      </c>
    </row>
    <row r="18" spans="1:10" ht="38.25" x14ac:dyDescent="0.2">
      <c r="A18" s="9">
        <v>1</v>
      </c>
      <c r="B18" s="10" t="s">
        <v>24</v>
      </c>
      <c r="C18" s="11" t="s">
        <v>25</v>
      </c>
      <c r="D18" s="12">
        <v>16695</v>
      </c>
      <c r="E18" s="12">
        <v>16695</v>
      </c>
      <c r="F18" s="12">
        <v>4173</v>
      </c>
      <c r="G18" s="12">
        <v>0</v>
      </c>
      <c r="H18" s="12">
        <v>0</v>
      </c>
      <c r="I18" s="13">
        <f t="shared" si="0"/>
        <v>0</v>
      </c>
      <c r="J18" s="13">
        <f t="shared" si="1"/>
        <v>0</v>
      </c>
    </row>
    <row r="19" spans="1:10" x14ac:dyDescent="0.2">
      <c r="A19" s="9">
        <v>0</v>
      </c>
      <c r="B19" s="10" t="s">
        <v>26</v>
      </c>
      <c r="C19" s="11" t="s">
        <v>27</v>
      </c>
      <c r="D19" s="12">
        <v>16695</v>
      </c>
      <c r="E19" s="12">
        <v>16695</v>
      </c>
      <c r="F19" s="12">
        <v>4173</v>
      </c>
      <c r="G19" s="12">
        <v>0</v>
      </c>
      <c r="H19" s="12">
        <v>0</v>
      </c>
      <c r="I19" s="13">
        <f t="shared" si="0"/>
        <v>0</v>
      </c>
      <c r="J19" s="13">
        <f t="shared" si="1"/>
        <v>0</v>
      </c>
    </row>
    <row r="20" spans="1:10" ht="76.5" x14ac:dyDescent="0.2">
      <c r="A20" s="9">
        <v>1</v>
      </c>
      <c r="B20" s="10" t="s">
        <v>28</v>
      </c>
      <c r="C20" s="11" t="s">
        <v>29</v>
      </c>
      <c r="D20" s="12">
        <v>3300047</v>
      </c>
      <c r="E20" s="12">
        <v>4873923</v>
      </c>
      <c r="F20" s="12">
        <v>1332255</v>
      </c>
      <c r="G20" s="12">
        <v>0</v>
      </c>
      <c r="H20" s="12">
        <v>769597.12</v>
      </c>
      <c r="I20" s="13">
        <f t="shared" si="0"/>
        <v>57.766502659025484</v>
      </c>
      <c r="J20" s="13">
        <f t="shared" si="1"/>
        <v>15.790095986333801</v>
      </c>
    </row>
    <row r="21" spans="1:10" x14ac:dyDescent="0.2">
      <c r="A21" s="9">
        <v>0</v>
      </c>
      <c r="B21" s="10" t="s">
        <v>12</v>
      </c>
      <c r="C21" s="11" t="s">
        <v>13</v>
      </c>
      <c r="D21" s="12">
        <v>2336316</v>
      </c>
      <c r="E21" s="12">
        <v>3626378</v>
      </c>
      <c r="F21" s="12">
        <v>797518</v>
      </c>
      <c r="G21" s="12">
        <v>0</v>
      </c>
      <c r="H21" s="12">
        <v>550751.69999999995</v>
      </c>
      <c r="I21" s="13">
        <f t="shared" si="0"/>
        <v>69.058215613942252</v>
      </c>
      <c r="J21" s="13">
        <f t="shared" si="1"/>
        <v>15.187377046739197</v>
      </c>
    </row>
    <row r="22" spans="1:10" x14ac:dyDescent="0.2">
      <c r="A22" s="9">
        <v>0</v>
      </c>
      <c r="B22" s="10" t="s">
        <v>14</v>
      </c>
      <c r="C22" s="11" t="s">
        <v>15</v>
      </c>
      <c r="D22" s="12">
        <v>513990</v>
      </c>
      <c r="E22" s="12">
        <v>797804</v>
      </c>
      <c r="F22" s="12">
        <v>175455</v>
      </c>
      <c r="G22" s="12">
        <v>0</v>
      </c>
      <c r="H22" s="12">
        <v>122554.42</v>
      </c>
      <c r="I22" s="13">
        <f t="shared" si="0"/>
        <v>69.849488472827787</v>
      </c>
      <c r="J22" s="13">
        <f t="shared" si="1"/>
        <v>15.361469734420986</v>
      </c>
    </row>
    <row r="23" spans="1:10" x14ac:dyDescent="0.2">
      <c r="A23" s="9">
        <v>0</v>
      </c>
      <c r="B23" s="10" t="s">
        <v>16</v>
      </c>
      <c r="C23" s="11" t="s">
        <v>17</v>
      </c>
      <c r="D23" s="12">
        <v>183888</v>
      </c>
      <c r="E23" s="12">
        <v>183888</v>
      </c>
      <c r="F23" s="12">
        <v>93429</v>
      </c>
      <c r="G23" s="12">
        <v>0</v>
      </c>
      <c r="H23" s="12">
        <v>0</v>
      </c>
      <c r="I23" s="13">
        <f t="shared" si="0"/>
        <v>0</v>
      </c>
      <c r="J23" s="13">
        <f t="shared" si="1"/>
        <v>0</v>
      </c>
    </row>
    <row r="24" spans="1:10" ht="25.5" x14ac:dyDescent="0.2">
      <c r="A24" s="9">
        <v>0</v>
      </c>
      <c r="B24" s="10" t="s">
        <v>18</v>
      </c>
      <c r="C24" s="11" t="s">
        <v>19</v>
      </c>
      <c r="D24" s="12">
        <v>5000</v>
      </c>
      <c r="E24" s="12">
        <v>5000</v>
      </c>
      <c r="F24" s="12">
        <v>5000</v>
      </c>
      <c r="G24" s="12">
        <v>0</v>
      </c>
      <c r="H24" s="12">
        <v>0</v>
      </c>
      <c r="I24" s="13">
        <f t="shared" si="0"/>
        <v>0</v>
      </c>
      <c r="J24" s="13">
        <f t="shared" si="1"/>
        <v>0</v>
      </c>
    </row>
    <row r="25" spans="1:10" x14ac:dyDescent="0.2">
      <c r="A25" s="9">
        <v>0</v>
      </c>
      <c r="B25" s="10" t="s">
        <v>20</v>
      </c>
      <c r="C25" s="11" t="s">
        <v>21</v>
      </c>
      <c r="D25" s="12">
        <v>260853</v>
      </c>
      <c r="E25" s="12">
        <v>260853</v>
      </c>
      <c r="F25" s="12">
        <v>260853</v>
      </c>
      <c r="G25" s="12">
        <v>0</v>
      </c>
      <c r="H25" s="12">
        <v>96291</v>
      </c>
      <c r="I25" s="13">
        <f t="shared" si="0"/>
        <v>36.913894032271052</v>
      </c>
      <c r="J25" s="13">
        <f t="shared" si="1"/>
        <v>36.913894032271052</v>
      </c>
    </row>
    <row r="26" spans="1:10" ht="76.5" x14ac:dyDescent="0.2">
      <c r="A26" s="9">
        <v>1</v>
      </c>
      <c r="B26" s="10" t="s">
        <v>30</v>
      </c>
      <c r="C26" s="11" t="s">
        <v>31</v>
      </c>
      <c r="D26" s="12">
        <v>100000</v>
      </c>
      <c r="E26" s="12">
        <v>500000</v>
      </c>
      <c r="F26" s="12">
        <v>500000</v>
      </c>
      <c r="G26" s="12">
        <v>0</v>
      </c>
      <c r="H26" s="12">
        <v>141843.85</v>
      </c>
      <c r="I26" s="13">
        <f t="shared" si="0"/>
        <v>28.368769999999998</v>
      </c>
      <c r="J26" s="13">
        <f t="shared" si="1"/>
        <v>28.368769999999998</v>
      </c>
    </row>
    <row r="27" spans="1:10" x14ac:dyDescent="0.2">
      <c r="A27" s="9">
        <v>0</v>
      </c>
      <c r="B27" s="10" t="s">
        <v>26</v>
      </c>
      <c r="C27" s="11" t="s">
        <v>27</v>
      </c>
      <c r="D27" s="12">
        <v>100000</v>
      </c>
      <c r="E27" s="12">
        <v>500000</v>
      </c>
      <c r="F27" s="12">
        <v>500000</v>
      </c>
      <c r="G27" s="12">
        <v>0</v>
      </c>
      <c r="H27" s="12">
        <v>141843.85</v>
      </c>
      <c r="I27" s="13">
        <f t="shared" si="0"/>
        <v>28.368769999999998</v>
      </c>
      <c r="J27" s="13">
        <f t="shared" si="1"/>
        <v>28.368769999999998</v>
      </c>
    </row>
    <row r="28" spans="1:10" ht="63.75" x14ac:dyDescent="0.2">
      <c r="A28" s="9">
        <v>1</v>
      </c>
      <c r="B28" s="10" t="s">
        <v>32</v>
      </c>
      <c r="C28" s="11" t="s">
        <v>33</v>
      </c>
      <c r="D28" s="12">
        <v>0</v>
      </c>
      <c r="E28" s="12">
        <v>366957</v>
      </c>
      <c r="F28" s="12">
        <v>66719</v>
      </c>
      <c r="G28" s="12">
        <v>0</v>
      </c>
      <c r="H28" s="12">
        <v>13561.23</v>
      </c>
      <c r="I28" s="13">
        <f t="shared" si="0"/>
        <v>20.325889176996057</v>
      </c>
      <c r="J28" s="13">
        <f t="shared" si="1"/>
        <v>3.6955910365519666</v>
      </c>
    </row>
    <row r="29" spans="1:10" x14ac:dyDescent="0.2">
      <c r="A29" s="9">
        <v>0</v>
      </c>
      <c r="B29" s="10" t="s">
        <v>12</v>
      </c>
      <c r="C29" s="11" t="s">
        <v>13</v>
      </c>
      <c r="D29" s="12">
        <v>0</v>
      </c>
      <c r="E29" s="12">
        <v>300784</v>
      </c>
      <c r="F29" s="12">
        <v>54687</v>
      </c>
      <c r="G29" s="12">
        <v>0</v>
      </c>
      <c r="H29" s="12">
        <v>11115.76</v>
      </c>
      <c r="I29" s="13">
        <f t="shared" si="0"/>
        <v>20.326146981915265</v>
      </c>
      <c r="J29" s="13">
        <f t="shared" si="1"/>
        <v>3.6955955103994893</v>
      </c>
    </row>
    <row r="30" spans="1:10" x14ac:dyDescent="0.2">
      <c r="A30" s="9">
        <v>0</v>
      </c>
      <c r="B30" s="10" t="s">
        <v>14</v>
      </c>
      <c r="C30" s="11" t="s">
        <v>15</v>
      </c>
      <c r="D30" s="12">
        <v>0</v>
      </c>
      <c r="E30" s="12">
        <v>66173</v>
      </c>
      <c r="F30" s="12">
        <v>12032</v>
      </c>
      <c r="G30" s="12">
        <v>0</v>
      </c>
      <c r="H30" s="12">
        <v>2445.4699999999998</v>
      </c>
      <c r="I30" s="13">
        <f t="shared" si="0"/>
        <v>20.324717420212764</v>
      </c>
      <c r="J30" s="13">
        <f t="shared" si="1"/>
        <v>3.69557070104121</v>
      </c>
    </row>
    <row r="31" spans="1:10" ht="25.5" x14ac:dyDescent="0.2">
      <c r="A31" s="9">
        <v>1</v>
      </c>
      <c r="B31" s="10" t="s">
        <v>34</v>
      </c>
      <c r="C31" s="11" t="s">
        <v>35</v>
      </c>
      <c r="D31" s="12">
        <v>1110000</v>
      </c>
      <c r="E31" s="12">
        <v>3010000</v>
      </c>
      <c r="F31" s="12">
        <v>2403250</v>
      </c>
      <c r="G31" s="12">
        <v>0</v>
      </c>
      <c r="H31" s="12">
        <v>658250</v>
      </c>
      <c r="I31" s="13">
        <f t="shared" si="0"/>
        <v>27.389992718194112</v>
      </c>
      <c r="J31" s="13">
        <f t="shared" si="1"/>
        <v>21.868770764119603</v>
      </c>
    </row>
    <row r="32" spans="1:10" x14ac:dyDescent="0.2">
      <c r="A32" s="9">
        <v>0</v>
      </c>
      <c r="B32" s="10" t="s">
        <v>26</v>
      </c>
      <c r="C32" s="11" t="s">
        <v>27</v>
      </c>
      <c r="D32" s="12">
        <v>410000</v>
      </c>
      <c r="E32" s="12">
        <v>2310000</v>
      </c>
      <c r="F32" s="12">
        <v>2200000</v>
      </c>
      <c r="G32" s="12">
        <v>0</v>
      </c>
      <c r="H32" s="12">
        <v>486000</v>
      </c>
      <c r="I32" s="13">
        <f t="shared" si="0"/>
        <v>22.09090909090909</v>
      </c>
      <c r="J32" s="13">
        <f t="shared" si="1"/>
        <v>21.038961038961038</v>
      </c>
    </row>
    <row r="33" spans="1:10" x14ac:dyDescent="0.2">
      <c r="A33" s="9">
        <v>0</v>
      </c>
      <c r="B33" s="10" t="s">
        <v>20</v>
      </c>
      <c r="C33" s="11" t="s">
        <v>21</v>
      </c>
      <c r="D33" s="12">
        <v>700000</v>
      </c>
      <c r="E33" s="12">
        <v>700000</v>
      </c>
      <c r="F33" s="12">
        <v>203250</v>
      </c>
      <c r="G33" s="12">
        <v>0</v>
      </c>
      <c r="H33" s="12">
        <v>172250</v>
      </c>
      <c r="I33" s="13">
        <f t="shared" si="0"/>
        <v>84.747847478474782</v>
      </c>
      <c r="J33" s="13">
        <f t="shared" si="1"/>
        <v>24.607142857142858</v>
      </c>
    </row>
    <row r="34" spans="1:10" ht="25.5" x14ac:dyDescent="0.2">
      <c r="A34" s="9">
        <v>1</v>
      </c>
      <c r="B34" s="10" t="s">
        <v>36</v>
      </c>
      <c r="C34" s="11" t="s">
        <v>37</v>
      </c>
      <c r="D34" s="12">
        <v>1900000</v>
      </c>
      <c r="E34" s="12">
        <v>1900000</v>
      </c>
      <c r="F34" s="12">
        <v>1470620</v>
      </c>
      <c r="G34" s="12">
        <v>0</v>
      </c>
      <c r="H34" s="12">
        <v>63524.15</v>
      </c>
      <c r="I34" s="13">
        <f t="shared" si="0"/>
        <v>4.3195488977438083</v>
      </c>
      <c r="J34" s="13">
        <f t="shared" si="1"/>
        <v>3.3433763157894738</v>
      </c>
    </row>
    <row r="35" spans="1:10" x14ac:dyDescent="0.2">
      <c r="A35" s="9">
        <v>0</v>
      </c>
      <c r="B35" s="10" t="s">
        <v>20</v>
      </c>
      <c r="C35" s="11" t="s">
        <v>21</v>
      </c>
      <c r="D35" s="12">
        <v>1900000</v>
      </c>
      <c r="E35" s="12">
        <v>1900000</v>
      </c>
      <c r="F35" s="12">
        <v>1470620</v>
      </c>
      <c r="G35" s="12">
        <v>0</v>
      </c>
      <c r="H35" s="12">
        <v>63524.15</v>
      </c>
      <c r="I35" s="13">
        <f t="shared" si="0"/>
        <v>4.3195488977438083</v>
      </c>
      <c r="J35" s="13">
        <f t="shared" si="1"/>
        <v>3.3433763157894738</v>
      </c>
    </row>
    <row r="36" spans="1:10" ht="25.5" x14ac:dyDescent="0.2">
      <c r="A36" s="9">
        <v>1</v>
      </c>
      <c r="B36" s="10" t="s">
        <v>38</v>
      </c>
      <c r="C36" s="11" t="s">
        <v>39</v>
      </c>
      <c r="D36" s="12">
        <v>25000</v>
      </c>
      <c r="E36" s="12">
        <v>25000</v>
      </c>
      <c r="F36" s="12">
        <v>25000</v>
      </c>
      <c r="G36" s="12">
        <v>0</v>
      </c>
      <c r="H36" s="12">
        <v>0</v>
      </c>
      <c r="I36" s="13">
        <f t="shared" si="0"/>
        <v>0</v>
      </c>
      <c r="J36" s="13">
        <f t="shared" si="1"/>
        <v>0</v>
      </c>
    </row>
    <row r="37" spans="1:10" x14ac:dyDescent="0.2">
      <c r="A37" s="9">
        <v>0</v>
      </c>
      <c r="B37" s="10" t="s">
        <v>20</v>
      </c>
      <c r="C37" s="11" t="s">
        <v>21</v>
      </c>
      <c r="D37" s="12">
        <v>25000</v>
      </c>
      <c r="E37" s="12">
        <v>25000</v>
      </c>
      <c r="F37" s="12">
        <v>25000</v>
      </c>
      <c r="G37" s="12">
        <v>0</v>
      </c>
      <c r="H37" s="12">
        <v>0</v>
      </c>
      <c r="I37" s="13">
        <f t="shared" si="0"/>
        <v>0</v>
      </c>
      <c r="J37" s="13">
        <f t="shared" si="1"/>
        <v>0</v>
      </c>
    </row>
    <row r="38" spans="1:10" x14ac:dyDescent="0.2">
      <c r="A38" s="9">
        <v>1</v>
      </c>
      <c r="B38" s="10" t="s">
        <v>40</v>
      </c>
      <c r="C38" s="11" t="s">
        <v>41</v>
      </c>
      <c r="D38" s="12">
        <v>14015354</v>
      </c>
      <c r="E38" s="12">
        <v>14015354</v>
      </c>
      <c r="F38" s="12">
        <v>3665787</v>
      </c>
      <c r="G38" s="12">
        <v>0</v>
      </c>
      <c r="H38" s="12">
        <v>1970403.95</v>
      </c>
      <c r="I38" s="13">
        <f t="shared" si="0"/>
        <v>53.751184943369587</v>
      </c>
      <c r="J38" s="13">
        <f t="shared" si="1"/>
        <v>14.058895337213745</v>
      </c>
    </row>
    <row r="39" spans="1:10" x14ac:dyDescent="0.2">
      <c r="A39" s="9">
        <v>0</v>
      </c>
      <c r="B39" s="10" t="s">
        <v>16</v>
      </c>
      <c r="C39" s="11" t="s">
        <v>17</v>
      </c>
      <c r="D39" s="12">
        <v>1385354</v>
      </c>
      <c r="E39" s="12">
        <v>1385354</v>
      </c>
      <c r="F39" s="12">
        <v>415787</v>
      </c>
      <c r="G39" s="12">
        <v>0</v>
      </c>
      <c r="H39" s="12">
        <v>84699.81</v>
      </c>
      <c r="I39" s="13">
        <f t="shared" si="0"/>
        <v>20.370961574075185</v>
      </c>
      <c r="J39" s="13">
        <f t="shared" si="1"/>
        <v>6.11394704891313</v>
      </c>
    </row>
    <row r="40" spans="1:10" x14ac:dyDescent="0.2">
      <c r="A40" s="9">
        <v>0</v>
      </c>
      <c r="B40" s="10" t="s">
        <v>20</v>
      </c>
      <c r="C40" s="11" t="s">
        <v>21</v>
      </c>
      <c r="D40" s="12">
        <v>12630000</v>
      </c>
      <c r="E40" s="12">
        <v>12630000</v>
      </c>
      <c r="F40" s="12">
        <v>3250000</v>
      </c>
      <c r="G40" s="12">
        <v>0</v>
      </c>
      <c r="H40" s="12">
        <v>1885704.14</v>
      </c>
      <c r="I40" s="13">
        <f t="shared" si="0"/>
        <v>58.021665846153844</v>
      </c>
      <c r="J40" s="13">
        <f t="shared" si="1"/>
        <v>14.93035740300871</v>
      </c>
    </row>
    <row r="41" spans="1:10" ht="76.5" x14ac:dyDescent="0.2">
      <c r="A41" s="9">
        <v>1</v>
      </c>
      <c r="B41" s="10" t="s">
        <v>42</v>
      </c>
      <c r="C41" s="11" t="s">
        <v>43</v>
      </c>
      <c r="D41" s="12">
        <v>1000000</v>
      </c>
      <c r="E41" s="12">
        <v>2177210</v>
      </c>
      <c r="F41" s="12">
        <v>2177210</v>
      </c>
      <c r="G41" s="12">
        <v>0</v>
      </c>
      <c r="H41" s="12">
        <v>354127.76</v>
      </c>
      <c r="I41" s="13">
        <f t="shared" si="0"/>
        <v>16.265209143812495</v>
      </c>
      <c r="J41" s="13">
        <f t="shared" si="1"/>
        <v>16.265209143812495</v>
      </c>
    </row>
    <row r="42" spans="1:10" x14ac:dyDescent="0.2">
      <c r="A42" s="9">
        <v>0</v>
      </c>
      <c r="B42" s="10" t="s">
        <v>20</v>
      </c>
      <c r="C42" s="11" t="s">
        <v>21</v>
      </c>
      <c r="D42" s="12">
        <v>1000000</v>
      </c>
      <c r="E42" s="12">
        <v>2177210</v>
      </c>
      <c r="F42" s="12">
        <v>2177210</v>
      </c>
      <c r="G42" s="12">
        <v>0</v>
      </c>
      <c r="H42" s="12">
        <v>354127.76</v>
      </c>
      <c r="I42" s="13">
        <f t="shared" si="0"/>
        <v>16.265209143812495</v>
      </c>
      <c r="J42" s="13">
        <f t="shared" si="1"/>
        <v>16.265209143812495</v>
      </c>
    </row>
    <row r="43" spans="1:10" ht="25.5" x14ac:dyDescent="0.2">
      <c r="A43" s="9">
        <v>1</v>
      </c>
      <c r="B43" s="10" t="s">
        <v>44</v>
      </c>
      <c r="C43" s="11" t="s">
        <v>45</v>
      </c>
      <c r="D43" s="12">
        <v>200000</v>
      </c>
      <c r="E43" s="12">
        <v>200000</v>
      </c>
      <c r="F43" s="12">
        <v>200000</v>
      </c>
      <c r="G43" s="12">
        <v>0</v>
      </c>
      <c r="H43" s="12">
        <v>98328</v>
      </c>
      <c r="I43" s="13">
        <f t="shared" si="0"/>
        <v>49.164000000000001</v>
      </c>
      <c r="J43" s="13">
        <f t="shared" si="1"/>
        <v>49.164000000000001</v>
      </c>
    </row>
    <row r="44" spans="1:10" x14ac:dyDescent="0.2">
      <c r="A44" s="9">
        <v>0</v>
      </c>
      <c r="B44" s="10" t="s">
        <v>20</v>
      </c>
      <c r="C44" s="11" t="s">
        <v>21</v>
      </c>
      <c r="D44" s="12">
        <v>200000</v>
      </c>
      <c r="E44" s="12">
        <v>200000</v>
      </c>
      <c r="F44" s="12">
        <v>200000</v>
      </c>
      <c r="G44" s="12">
        <v>0</v>
      </c>
      <c r="H44" s="12">
        <v>98328</v>
      </c>
      <c r="I44" s="13">
        <f t="shared" si="0"/>
        <v>49.164000000000001</v>
      </c>
      <c r="J44" s="13">
        <f t="shared" si="1"/>
        <v>49.164000000000001</v>
      </c>
    </row>
    <row r="45" spans="1:10" x14ac:dyDescent="0.2">
      <c r="A45" s="9">
        <v>1</v>
      </c>
      <c r="B45" s="10" t="s">
        <v>46</v>
      </c>
      <c r="C45" s="11" t="s">
        <v>47</v>
      </c>
      <c r="D45" s="12">
        <v>444000</v>
      </c>
      <c r="E45" s="12">
        <v>444000</v>
      </c>
      <c r="F45" s="12">
        <v>244000</v>
      </c>
      <c r="G45" s="12">
        <v>0</v>
      </c>
      <c r="H45" s="12">
        <v>0</v>
      </c>
      <c r="I45" s="13">
        <f t="shared" si="0"/>
        <v>0</v>
      </c>
      <c r="J45" s="13">
        <f t="shared" si="1"/>
        <v>0</v>
      </c>
    </row>
    <row r="46" spans="1:10" x14ac:dyDescent="0.2">
      <c r="A46" s="9">
        <v>0</v>
      </c>
      <c r="B46" s="10" t="s">
        <v>20</v>
      </c>
      <c r="C46" s="11" t="s">
        <v>21</v>
      </c>
      <c r="D46" s="12">
        <v>444000</v>
      </c>
      <c r="E46" s="12">
        <v>444000</v>
      </c>
      <c r="F46" s="12">
        <v>244000</v>
      </c>
      <c r="G46" s="12">
        <v>0</v>
      </c>
      <c r="H46" s="12">
        <v>0</v>
      </c>
      <c r="I46" s="13">
        <f t="shared" si="0"/>
        <v>0</v>
      </c>
      <c r="J46" s="13">
        <f t="shared" si="1"/>
        <v>0</v>
      </c>
    </row>
    <row r="47" spans="1:10" ht="38.25" x14ac:dyDescent="0.2">
      <c r="A47" s="9">
        <v>1</v>
      </c>
      <c r="B47" s="10" t="s">
        <v>48</v>
      </c>
      <c r="C47" s="11" t="s">
        <v>49</v>
      </c>
      <c r="D47" s="12">
        <v>2520000</v>
      </c>
      <c r="E47" s="12">
        <v>2520000</v>
      </c>
      <c r="F47" s="12">
        <v>1920000</v>
      </c>
      <c r="G47" s="12">
        <v>0</v>
      </c>
      <c r="H47" s="12">
        <v>141844.57</v>
      </c>
      <c r="I47" s="13">
        <f t="shared" si="0"/>
        <v>7.3877380208333339</v>
      </c>
      <c r="J47" s="13">
        <f t="shared" si="1"/>
        <v>5.6287527777777786</v>
      </c>
    </row>
    <row r="48" spans="1:10" x14ac:dyDescent="0.2">
      <c r="A48" s="9">
        <v>0</v>
      </c>
      <c r="B48" s="10" t="s">
        <v>20</v>
      </c>
      <c r="C48" s="11" t="s">
        <v>21</v>
      </c>
      <c r="D48" s="12">
        <v>2520000</v>
      </c>
      <c r="E48" s="12">
        <v>2520000</v>
      </c>
      <c r="F48" s="12">
        <v>1920000</v>
      </c>
      <c r="G48" s="12">
        <v>0</v>
      </c>
      <c r="H48" s="12">
        <v>141844.57</v>
      </c>
      <c r="I48" s="13">
        <f t="shared" si="0"/>
        <v>7.3877380208333339</v>
      </c>
      <c r="J48" s="13">
        <f t="shared" si="1"/>
        <v>5.6287527777777786</v>
      </c>
    </row>
    <row r="49" spans="1:10" ht="25.5" x14ac:dyDescent="0.2">
      <c r="A49" s="9">
        <v>1</v>
      </c>
      <c r="B49" s="10" t="s">
        <v>50</v>
      </c>
      <c r="C49" s="11" t="s">
        <v>51</v>
      </c>
      <c r="D49" s="12">
        <v>78304</v>
      </c>
      <c r="E49" s="12">
        <v>78304</v>
      </c>
      <c r="F49" s="12">
        <v>28304</v>
      </c>
      <c r="G49" s="12">
        <v>0</v>
      </c>
      <c r="H49" s="12">
        <v>28304</v>
      </c>
      <c r="I49" s="13">
        <f t="shared" si="0"/>
        <v>100</v>
      </c>
      <c r="J49" s="13">
        <f t="shared" si="1"/>
        <v>36.146301593788309</v>
      </c>
    </row>
    <row r="50" spans="1:10" x14ac:dyDescent="0.2">
      <c r="A50" s="9">
        <v>0</v>
      </c>
      <c r="B50" s="10" t="s">
        <v>20</v>
      </c>
      <c r="C50" s="11" t="s">
        <v>21</v>
      </c>
      <c r="D50" s="12">
        <v>78304</v>
      </c>
      <c r="E50" s="12">
        <v>78304</v>
      </c>
      <c r="F50" s="12">
        <v>28304</v>
      </c>
      <c r="G50" s="12">
        <v>0</v>
      </c>
      <c r="H50" s="12">
        <v>28304</v>
      </c>
      <c r="I50" s="13">
        <f t="shared" si="0"/>
        <v>100</v>
      </c>
      <c r="J50" s="13">
        <f t="shared" si="1"/>
        <v>36.146301593788309</v>
      </c>
    </row>
    <row r="51" spans="1:10" ht="25.5" x14ac:dyDescent="0.2">
      <c r="A51" s="9">
        <v>1</v>
      </c>
      <c r="B51" s="10" t="s">
        <v>52</v>
      </c>
      <c r="C51" s="11" t="s">
        <v>53</v>
      </c>
      <c r="D51" s="12">
        <v>181745</v>
      </c>
      <c r="E51" s="12">
        <v>181745</v>
      </c>
      <c r="F51" s="12">
        <v>100000</v>
      </c>
      <c r="G51" s="12">
        <v>0</v>
      </c>
      <c r="H51" s="12">
        <v>55936.25</v>
      </c>
      <c r="I51" s="13">
        <f t="shared" si="0"/>
        <v>55.936250000000001</v>
      </c>
      <c r="J51" s="13">
        <f t="shared" si="1"/>
        <v>30.777325373462816</v>
      </c>
    </row>
    <row r="52" spans="1:10" x14ac:dyDescent="0.2">
      <c r="A52" s="9">
        <v>0</v>
      </c>
      <c r="B52" s="10" t="s">
        <v>20</v>
      </c>
      <c r="C52" s="11" t="s">
        <v>21</v>
      </c>
      <c r="D52" s="12">
        <v>181745</v>
      </c>
      <c r="E52" s="12">
        <v>181745</v>
      </c>
      <c r="F52" s="12">
        <v>100000</v>
      </c>
      <c r="G52" s="12">
        <v>0</v>
      </c>
      <c r="H52" s="12">
        <v>55936.25</v>
      </c>
      <c r="I52" s="13">
        <f t="shared" si="0"/>
        <v>55.936250000000001</v>
      </c>
      <c r="J52" s="13">
        <f t="shared" si="1"/>
        <v>30.777325373462816</v>
      </c>
    </row>
    <row r="53" spans="1:10" x14ac:dyDescent="0.2">
      <c r="A53" s="9">
        <v>1</v>
      </c>
      <c r="B53" s="10" t="s">
        <v>54</v>
      </c>
      <c r="C53" s="11" t="s">
        <v>55</v>
      </c>
      <c r="D53" s="12">
        <v>1294296</v>
      </c>
      <c r="E53" s="12">
        <v>1294296</v>
      </c>
      <c r="F53" s="12">
        <v>602517</v>
      </c>
      <c r="G53" s="12">
        <v>0</v>
      </c>
      <c r="H53" s="12">
        <v>203237.32</v>
      </c>
      <c r="I53" s="13">
        <f t="shared" si="0"/>
        <v>33.731383512830341</v>
      </c>
      <c r="J53" s="13">
        <f t="shared" si="1"/>
        <v>15.702537904776035</v>
      </c>
    </row>
    <row r="54" spans="1:10" x14ac:dyDescent="0.2">
      <c r="A54" s="9">
        <v>0</v>
      </c>
      <c r="B54" s="10" t="s">
        <v>12</v>
      </c>
      <c r="C54" s="11" t="s">
        <v>13</v>
      </c>
      <c r="D54" s="12">
        <v>682561</v>
      </c>
      <c r="E54" s="12">
        <v>682561</v>
      </c>
      <c r="F54" s="12">
        <v>192012</v>
      </c>
      <c r="G54" s="12">
        <v>0</v>
      </c>
      <c r="H54" s="12">
        <v>140142.64000000001</v>
      </c>
      <c r="I54" s="13">
        <f t="shared" si="0"/>
        <v>72.986396683540619</v>
      </c>
      <c r="J54" s="13">
        <f t="shared" si="1"/>
        <v>20.531885062287476</v>
      </c>
    </row>
    <row r="55" spans="1:10" x14ac:dyDescent="0.2">
      <c r="A55" s="9">
        <v>0</v>
      </c>
      <c r="B55" s="10" t="s">
        <v>14</v>
      </c>
      <c r="C55" s="11" t="s">
        <v>15</v>
      </c>
      <c r="D55" s="12">
        <v>150163</v>
      </c>
      <c r="E55" s="12">
        <v>150163</v>
      </c>
      <c r="F55" s="12">
        <v>42242</v>
      </c>
      <c r="G55" s="12">
        <v>0</v>
      </c>
      <c r="H55" s="12">
        <v>31024.19</v>
      </c>
      <c r="I55" s="13">
        <f t="shared" si="0"/>
        <v>73.44394204819848</v>
      </c>
      <c r="J55" s="13">
        <f t="shared" si="1"/>
        <v>20.660342427895021</v>
      </c>
    </row>
    <row r="56" spans="1:10" x14ac:dyDescent="0.2">
      <c r="A56" s="9">
        <v>0</v>
      </c>
      <c r="B56" s="10" t="s">
        <v>16</v>
      </c>
      <c r="C56" s="11" t="s">
        <v>17</v>
      </c>
      <c r="D56" s="12">
        <v>153572</v>
      </c>
      <c r="E56" s="12">
        <v>153572</v>
      </c>
      <c r="F56" s="12">
        <v>64263</v>
      </c>
      <c r="G56" s="12">
        <v>0</v>
      </c>
      <c r="H56" s="12">
        <v>32070.49</v>
      </c>
      <c r="I56" s="13">
        <f t="shared" si="0"/>
        <v>49.905062010799369</v>
      </c>
      <c r="J56" s="13">
        <f t="shared" si="1"/>
        <v>20.883032063136511</v>
      </c>
    </row>
    <row r="57" spans="1:10" x14ac:dyDescent="0.2">
      <c r="A57" s="9">
        <v>0</v>
      </c>
      <c r="B57" s="10" t="s">
        <v>20</v>
      </c>
      <c r="C57" s="11" t="s">
        <v>21</v>
      </c>
      <c r="D57" s="12">
        <v>308000</v>
      </c>
      <c r="E57" s="12">
        <v>308000</v>
      </c>
      <c r="F57" s="12">
        <v>304000</v>
      </c>
      <c r="G57" s="12">
        <v>0</v>
      </c>
      <c r="H57" s="12">
        <v>0</v>
      </c>
      <c r="I57" s="13">
        <f t="shared" si="0"/>
        <v>0</v>
      </c>
      <c r="J57" s="13">
        <f t="shared" si="1"/>
        <v>0</v>
      </c>
    </row>
    <row r="58" spans="1:10" x14ac:dyDescent="0.2">
      <c r="A58" s="9">
        <v>1</v>
      </c>
      <c r="B58" s="10" t="s">
        <v>56</v>
      </c>
      <c r="C58" s="11" t="s">
        <v>57</v>
      </c>
      <c r="D58" s="12">
        <v>198000</v>
      </c>
      <c r="E58" s="12">
        <v>198000</v>
      </c>
      <c r="F58" s="12">
        <v>198000</v>
      </c>
      <c r="G58" s="12">
        <v>0</v>
      </c>
      <c r="H58" s="12">
        <v>0</v>
      </c>
      <c r="I58" s="13">
        <f t="shared" si="0"/>
        <v>0</v>
      </c>
      <c r="J58" s="13">
        <f t="shared" si="1"/>
        <v>0</v>
      </c>
    </row>
    <row r="59" spans="1:10" x14ac:dyDescent="0.2">
      <c r="A59" s="9">
        <v>0</v>
      </c>
      <c r="B59" s="10" t="s">
        <v>20</v>
      </c>
      <c r="C59" s="11" t="s">
        <v>21</v>
      </c>
      <c r="D59" s="12">
        <v>198000</v>
      </c>
      <c r="E59" s="12">
        <v>198000</v>
      </c>
      <c r="F59" s="12">
        <v>198000</v>
      </c>
      <c r="G59" s="12">
        <v>0</v>
      </c>
      <c r="H59" s="12">
        <v>0</v>
      </c>
      <c r="I59" s="13">
        <f t="shared" si="0"/>
        <v>0</v>
      </c>
      <c r="J59" s="13">
        <f t="shared" si="1"/>
        <v>0</v>
      </c>
    </row>
    <row r="60" spans="1:10" x14ac:dyDescent="0.2">
      <c r="A60" s="9">
        <v>1</v>
      </c>
      <c r="B60" s="10" t="s">
        <v>58</v>
      </c>
      <c r="C60" s="11" t="s">
        <v>59</v>
      </c>
      <c r="D60" s="12">
        <v>1079409</v>
      </c>
      <c r="E60" s="12">
        <v>2183109</v>
      </c>
      <c r="F60" s="12">
        <v>295353</v>
      </c>
      <c r="G60" s="12">
        <v>0</v>
      </c>
      <c r="H60" s="12">
        <v>295353</v>
      </c>
      <c r="I60" s="13">
        <f t="shared" si="0"/>
        <v>100</v>
      </c>
      <c r="J60" s="13">
        <f t="shared" si="1"/>
        <v>13.529008400405109</v>
      </c>
    </row>
    <row r="61" spans="1:10" x14ac:dyDescent="0.2">
      <c r="A61" s="9">
        <v>0</v>
      </c>
      <c r="B61" s="10" t="s">
        <v>20</v>
      </c>
      <c r="C61" s="11" t="s">
        <v>21</v>
      </c>
      <c r="D61" s="12">
        <v>1079409</v>
      </c>
      <c r="E61" s="12">
        <v>2183109</v>
      </c>
      <c r="F61" s="12">
        <v>295353</v>
      </c>
      <c r="G61" s="12">
        <v>0</v>
      </c>
      <c r="H61" s="12">
        <v>295353</v>
      </c>
      <c r="I61" s="13">
        <f t="shared" si="0"/>
        <v>100</v>
      </c>
      <c r="J61" s="13">
        <f t="shared" si="1"/>
        <v>13.529008400405109</v>
      </c>
    </row>
    <row r="62" spans="1:10" ht="38.25" x14ac:dyDescent="0.2">
      <c r="A62" s="9">
        <v>1</v>
      </c>
      <c r="B62" s="10" t="s">
        <v>60</v>
      </c>
      <c r="C62" s="11" t="s">
        <v>61</v>
      </c>
      <c r="D62" s="12">
        <v>0</v>
      </c>
      <c r="E62" s="12">
        <v>19255000</v>
      </c>
      <c r="F62" s="12">
        <v>19255000</v>
      </c>
      <c r="G62" s="12">
        <v>0</v>
      </c>
      <c r="H62" s="12">
        <v>12455000</v>
      </c>
      <c r="I62" s="13">
        <f t="shared" si="0"/>
        <v>64.684497533108285</v>
      </c>
      <c r="J62" s="13">
        <f t="shared" si="1"/>
        <v>64.684497533108285</v>
      </c>
    </row>
    <row r="63" spans="1:10" x14ac:dyDescent="0.2">
      <c r="A63" s="9">
        <v>0</v>
      </c>
      <c r="B63" s="10" t="s">
        <v>20</v>
      </c>
      <c r="C63" s="11" t="s">
        <v>21</v>
      </c>
      <c r="D63" s="12">
        <v>0</v>
      </c>
      <c r="E63" s="12">
        <v>19255000</v>
      </c>
      <c r="F63" s="12">
        <v>19255000</v>
      </c>
      <c r="G63" s="12">
        <v>0</v>
      </c>
      <c r="H63" s="12">
        <v>12455000</v>
      </c>
      <c r="I63" s="13">
        <f t="shared" si="0"/>
        <v>64.684497533108285</v>
      </c>
      <c r="J63" s="13">
        <f t="shared" si="1"/>
        <v>64.684497533108285</v>
      </c>
    </row>
    <row r="64" spans="1:10" ht="38.25" x14ac:dyDescent="0.2">
      <c r="A64" s="9">
        <v>1</v>
      </c>
      <c r="B64" s="10" t="s">
        <v>62</v>
      </c>
      <c r="C64" s="11" t="s">
        <v>63</v>
      </c>
      <c r="D64" s="12">
        <v>4360059</v>
      </c>
      <c r="E64" s="12">
        <v>4572059</v>
      </c>
      <c r="F64" s="12">
        <v>1827615</v>
      </c>
      <c r="G64" s="12">
        <v>0</v>
      </c>
      <c r="H64" s="12">
        <v>553349.23</v>
      </c>
      <c r="I64" s="13">
        <f t="shared" si="0"/>
        <v>30.27712236986455</v>
      </c>
      <c r="J64" s="13">
        <f t="shared" si="1"/>
        <v>12.102845348233695</v>
      </c>
    </row>
    <row r="65" spans="1:10" x14ac:dyDescent="0.2">
      <c r="A65" s="9">
        <v>0</v>
      </c>
      <c r="B65" s="10" t="s">
        <v>12</v>
      </c>
      <c r="C65" s="11" t="s">
        <v>13</v>
      </c>
      <c r="D65" s="12">
        <v>2265906</v>
      </c>
      <c r="E65" s="12">
        <v>2265906</v>
      </c>
      <c r="F65" s="12">
        <v>647403</v>
      </c>
      <c r="G65" s="12">
        <v>0</v>
      </c>
      <c r="H65" s="12">
        <v>388340.01</v>
      </c>
      <c r="I65" s="13">
        <f t="shared" si="0"/>
        <v>59.984277181292022</v>
      </c>
      <c r="J65" s="13">
        <f t="shared" si="1"/>
        <v>17.138398945057741</v>
      </c>
    </row>
    <row r="66" spans="1:10" x14ac:dyDescent="0.2">
      <c r="A66" s="9">
        <v>0</v>
      </c>
      <c r="B66" s="10" t="s">
        <v>14</v>
      </c>
      <c r="C66" s="11" t="s">
        <v>15</v>
      </c>
      <c r="D66" s="12">
        <v>498499</v>
      </c>
      <c r="E66" s="12">
        <v>498499</v>
      </c>
      <c r="F66" s="12">
        <v>142428</v>
      </c>
      <c r="G66" s="12">
        <v>0</v>
      </c>
      <c r="H66" s="12">
        <v>85434.81</v>
      </c>
      <c r="I66" s="13">
        <f t="shared" si="0"/>
        <v>59.984560620102791</v>
      </c>
      <c r="J66" s="13">
        <f t="shared" si="1"/>
        <v>17.138411511357095</v>
      </c>
    </row>
    <row r="67" spans="1:10" x14ac:dyDescent="0.2">
      <c r="A67" s="9">
        <v>0</v>
      </c>
      <c r="B67" s="10" t="s">
        <v>16</v>
      </c>
      <c r="C67" s="11" t="s">
        <v>17</v>
      </c>
      <c r="D67" s="12">
        <v>1271502</v>
      </c>
      <c r="E67" s="12">
        <v>1271502</v>
      </c>
      <c r="F67" s="12">
        <v>609932</v>
      </c>
      <c r="G67" s="12">
        <v>0</v>
      </c>
      <c r="H67" s="12">
        <v>69772.28</v>
      </c>
      <c r="I67" s="13">
        <f t="shared" si="0"/>
        <v>11.439353895188315</v>
      </c>
      <c r="J67" s="13">
        <f t="shared" si="1"/>
        <v>5.4873905035147406</v>
      </c>
    </row>
    <row r="68" spans="1:10" x14ac:dyDescent="0.2">
      <c r="A68" s="9">
        <v>0</v>
      </c>
      <c r="B68" s="10" t="s">
        <v>20</v>
      </c>
      <c r="C68" s="11" t="s">
        <v>21</v>
      </c>
      <c r="D68" s="12">
        <v>324152</v>
      </c>
      <c r="E68" s="12">
        <v>536152</v>
      </c>
      <c r="F68" s="12">
        <v>427852</v>
      </c>
      <c r="G68" s="12">
        <v>0</v>
      </c>
      <c r="H68" s="12">
        <v>9802.1299999999992</v>
      </c>
      <c r="I68" s="13">
        <f t="shared" si="0"/>
        <v>2.2910095079606965</v>
      </c>
      <c r="J68" s="13">
        <f t="shared" si="1"/>
        <v>1.8282371417060832</v>
      </c>
    </row>
    <row r="69" spans="1:10" x14ac:dyDescent="0.2">
      <c r="A69" s="9">
        <v>1</v>
      </c>
      <c r="B69" s="10" t="s">
        <v>64</v>
      </c>
      <c r="C69" s="11" t="s">
        <v>65</v>
      </c>
      <c r="D69" s="12">
        <v>26438542</v>
      </c>
      <c r="E69" s="12">
        <v>35170628</v>
      </c>
      <c r="F69" s="12">
        <v>18021310</v>
      </c>
      <c r="G69" s="12">
        <v>0</v>
      </c>
      <c r="H69" s="12">
        <v>4046347.7300000004</v>
      </c>
      <c r="I69" s="13">
        <f t="shared" si="0"/>
        <v>22.453127602821329</v>
      </c>
      <c r="J69" s="13">
        <f t="shared" si="1"/>
        <v>11.504906110860462</v>
      </c>
    </row>
    <row r="70" spans="1:10" x14ac:dyDescent="0.2">
      <c r="A70" s="9">
        <v>0</v>
      </c>
      <c r="B70" s="10" t="s">
        <v>12</v>
      </c>
      <c r="C70" s="11" t="s">
        <v>13</v>
      </c>
      <c r="D70" s="12">
        <v>11990223</v>
      </c>
      <c r="E70" s="12">
        <v>19246031</v>
      </c>
      <c r="F70" s="12">
        <v>6234915</v>
      </c>
      <c r="G70" s="12">
        <v>0</v>
      </c>
      <c r="H70" s="12">
        <v>2892430.49</v>
      </c>
      <c r="I70" s="13">
        <f t="shared" si="0"/>
        <v>46.390856812001452</v>
      </c>
      <c r="J70" s="13">
        <f t="shared" si="1"/>
        <v>15.028711582143872</v>
      </c>
    </row>
    <row r="71" spans="1:10" x14ac:dyDescent="0.2">
      <c r="A71" s="9">
        <v>0</v>
      </c>
      <c r="B71" s="10" t="s">
        <v>14</v>
      </c>
      <c r="C71" s="11" t="s">
        <v>15</v>
      </c>
      <c r="D71" s="12">
        <v>2637849</v>
      </c>
      <c r="E71" s="12">
        <v>4234127</v>
      </c>
      <c r="F71" s="12">
        <v>1371681</v>
      </c>
      <c r="G71" s="12">
        <v>0</v>
      </c>
      <c r="H71" s="12">
        <v>783297.04</v>
      </c>
      <c r="I71" s="13">
        <f t="shared" si="0"/>
        <v>57.104898296324002</v>
      </c>
      <c r="J71" s="13">
        <f t="shared" si="1"/>
        <v>18.499611372072685</v>
      </c>
    </row>
    <row r="72" spans="1:10" x14ac:dyDescent="0.2">
      <c r="A72" s="9">
        <v>0</v>
      </c>
      <c r="B72" s="10" t="s">
        <v>16</v>
      </c>
      <c r="C72" s="11" t="s">
        <v>17</v>
      </c>
      <c r="D72" s="12">
        <v>2978408</v>
      </c>
      <c r="E72" s="12">
        <v>2978408</v>
      </c>
      <c r="F72" s="12">
        <v>1844017</v>
      </c>
      <c r="G72" s="12">
        <v>0</v>
      </c>
      <c r="H72" s="12">
        <v>252942.63999999998</v>
      </c>
      <c r="I72" s="13">
        <f t="shared" si="0"/>
        <v>13.716936449067443</v>
      </c>
      <c r="J72" s="13">
        <f t="shared" si="1"/>
        <v>8.4925450106231253</v>
      </c>
    </row>
    <row r="73" spans="1:10" ht="25.5" x14ac:dyDescent="0.2">
      <c r="A73" s="9">
        <v>0</v>
      </c>
      <c r="B73" s="10" t="s">
        <v>18</v>
      </c>
      <c r="C73" s="11" t="s">
        <v>19</v>
      </c>
      <c r="D73" s="12">
        <v>12000</v>
      </c>
      <c r="E73" s="12">
        <v>12000</v>
      </c>
      <c r="F73" s="12">
        <v>12000</v>
      </c>
      <c r="G73" s="12">
        <v>0</v>
      </c>
      <c r="H73" s="12">
        <v>0</v>
      </c>
      <c r="I73" s="13">
        <f t="shared" si="0"/>
        <v>0</v>
      </c>
      <c r="J73" s="13">
        <f t="shared" si="1"/>
        <v>0</v>
      </c>
    </row>
    <row r="74" spans="1:10" x14ac:dyDescent="0.2">
      <c r="A74" s="9">
        <v>0</v>
      </c>
      <c r="B74" s="10" t="s">
        <v>20</v>
      </c>
      <c r="C74" s="11" t="s">
        <v>21</v>
      </c>
      <c r="D74" s="12">
        <v>8820062</v>
      </c>
      <c r="E74" s="12">
        <v>8700062</v>
      </c>
      <c r="F74" s="12">
        <v>8558697</v>
      </c>
      <c r="G74" s="12">
        <v>0</v>
      </c>
      <c r="H74" s="12">
        <v>117677.56</v>
      </c>
      <c r="I74" s="13">
        <f t="shared" si="0"/>
        <v>1.3749471444076125</v>
      </c>
      <c r="J74" s="13">
        <f t="shared" si="1"/>
        <v>1.3526059929228089</v>
      </c>
    </row>
    <row r="75" spans="1:10" ht="38.25" x14ac:dyDescent="0.2">
      <c r="A75" s="9">
        <v>1</v>
      </c>
      <c r="B75" s="10" t="s">
        <v>66</v>
      </c>
      <c r="C75" s="11" t="s">
        <v>67</v>
      </c>
      <c r="D75" s="12">
        <v>21157052</v>
      </c>
      <c r="E75" s="12">
        <v>29768208</v>
      </c>
      <c r="F75" s="12">
        <v>13409665</v>
      </c>
      <c r="G75" s="12">
        <v>0</v>
      </c>
      <c r="H75" s="12">
        <v>4303807.3199999994</v>
      </c>
      <c r="I75" s="13">
        <f t="shared" ref="I75:I138" si="2">IF(F75=0,0,(H75/F75)*100)</f>
        <v>32.094816089738252</v>
      </c>
      <c r="J75" s="13">
        <f t="shared" ref="J75:J138" si="3">H75/E75*100</f>
        <v>14.457730609783429</v>
      </c>
    </row>
    <row r="76" spans="1:10" x14ac:dyDescent="0.2">
      <c r="A76" s="9">
        <v>0</v>
      </c>
      <c r="B76" s="10" t="s">
        <v>12</v>
      </c>
      <c r="C76" s="11" t="s">
        <v>13</v>
      </c>
      <c r="D76" s="12">
        <v>6752194</v>
      </c>
      <c r="E76" s="12">
        <v>11330132</v>
      </c>
      <c r="F76" s="12">
        <v>3511141</v>
      </c>
      <c r="G76" s="12">
        <v>0</v>
      </c>
      <c r="H76" s="12">
        <v>2343820.2599999998</v>
      </c>
      <c r="I76" s="13">
        <f t="shared" si="2"/>
        <v>66.753806241332938</v>
      </c>
      <c r="J76" s="13">
        <f t="shared" si="3"/>
        <v>20.686610358996699</v>
      </c>
    </row>
    <row r="77" spans="1:10" x14ac:dyDescent="0.2">
      <c r="A77" s="9">
        <v>0</v>
      </c>
      <c r="B77" s="10" t="s">
        <v>14</v>
      </c>
      <c r="C77" s="11" t="s">
        <v>15</v>
      </c>
      <c r="D77" s="12">
        <v>1485483</v>
      </c>
      <c r="E77" s="12">
        <v>2492629</v>
      </c>
      <c r="F77" s="12">
        <v>772452</v>
      </c>
      <c r="G77" s="12">
        <v>0</v>
      </c>
      <c r="H77" s="12">
        <v>672336.82</v>
      </c>
      <c r="I77" s="13">
        <f t="shared" si="2"/>
        <v>87.039300823869965</v>
      </c>
      <c r="J77" s="13">
        <f t="shared" si="3"/>
        <v>26.97299999317989</v>
      </c>
    </row>
    <row r="78" spans="1:10" x14ac:dyDescent="0.2">
      <c r="A78" s="9">
        <v>0</v>
      </c>
      <c r="B78" s="10" t="s">
        <v>16</v>
      </c>
      <c r="C78" s="11" t="s">
        <v>17</v>
      </c>
      <c r="D78" s="12">
        <v>6686865</v>
      </c>
      <c r="E78" s="12">
        <v>6686865</v>
      </c>
      <c r="F78" s="12">
        <v>3801555</v>
      </c>
      <c r="G78" s="12">
        <v>0</v>
      </c>
      <c r="H78" s="12">
        <v>862252.94</v>
      </c>
      <c r="I78" s="13">
        <f t="shared" si="2"/>
        <v>22.681585298647526</v>
      </c>
      <c r="J78" s="13">
        <f t="shared" si="3"/>
        <v>12.894726302983534</v>
      </c>
    </row>
    <row r="79" spans="1:10" ht="25.5" x14ac:dyDescent="0.2">
      <c r="A79" s="9">
        <v>0</v>
      </c>
      <c r="B79" s="10" t="s">
        <v>18</v>
      </c>
      <c r="C79" s="11" t="s">
        <v>19</v>
      </c>
      <c r="D79" s="12">
        <v>52000</v>
      </c>
      <c r="E79" s="12">
        <v>52000</v>
      </c>
      <c r="F79" s="12">
        <v>52000</v>
      </c>
      <c r="G79" s="12">
        <v>0</v>
      </c>
      <c r="H79" s="12">
        <v>0</v>
      </c>
      <c r="I79" s="13">
        <f t="shared" si="2"/>
        <v>0</v>
      </c>
      <c r="J79" s="13">
        <f t="shared" si="3"/>
        <v>0</v>
      </c>
    </row>
    <row r="80" spans="1:10" x14ac:dyDescent="0.2">
      <c r="A80" s="9">
        <v>0</v>
      </c>
      <c r="B80" s="10" t="s">
        <v>20</v>
      </c>
      <c r="C80" s="11" t="s">
        <v>21</v>
      </c>
      <c r="D80" s="12">
        <v>6180510</v>
      </c>
      <c r="E80" s="12">
        <v>9206582</v>
      </c>
      <c r="F80" s="12">
        <v>5272517</v>
      </c>
      <c r="G80" s="12">
        <v>0</v>
      </c>
      <c r="H80" s="12">
        <v>425397.30000000005</v>
      </c>
      <c r="I80" s="13">
        <f t="shared" si="2"/>
        <v>8.0682015819010182</v>
      </c>
      <c r="J80" s="13">
        <f t="shared" si="3"/>
        <v>4.6205779734542096</v>
      </c>
    </row>
    <row r="81" spans="1:10" ht="38.25" x14ac:dyDescent="0.2">
      <c r="A81" s="9">
        <v>1</v>
      </c>
      <c r="B81" s="10" t="s">
        <v>68</v>
      </c>
      <c r="C81" s="11" t="s">
        <v>69</v>
      </c>
      <c r="D81" s="12">
        <v>0</v>
      </c>
      <c r="E81" s="12">
        <v>33348100</v>
      </c>
      <c r="F81" s="12">
        <v>11445000</v>
      </c>
      <c r="G81" s="12">
        <v>0</v>
      </c>
      <c r="H81" s="12">
        <v>11422854.869999999</v>
      </c>
      <c r="I81" s="13">
        <f t="shared" si="2"/>
        <v>99.806508256880718</v>
      </c>
      <c r="J81" s="13">
        <f t="shared" si="3"/>
        <v>34.253390358071371</v>
      </c>
    </row>
    <row r="82" spans="1:10" x14ac:dyDescent="0.2">
      <c r="A82" s="9">
        <v>0</v>
      </c>
      <c r="B82" s="10" t="s">
        <v>12</v>
      </c>
      <c r="C82" s="11" t="s">
        <v>13</v>
      </c>
      <c r="D82" s="12">
        <v>0</v>
      </c>
      <c r="E82" s="12">
        <v>27334508</v>
      </c>
      <c r="F82" s="12">
        <v>9381147</v>
      </c>
      <c r="G82" s="12">
        <v>0</v>
      </c>
      <c r="H82" s="12">
        <v>9359001.8699999992</v>
      </c>
      <c r="I82" s="13">
        <f t="shared" si="2"/>
        <v>99.763940059781604</v>
      </c>
      <c r="J82" s="13">
        <f t="shared" si="3"/>
        <v>34.238779311484215</v>
      </c>
    </row>
    <row r="83" spans="1:10" x14ac:dyDescent="0.2">
      <c r="A83" s="9">
        <v>0</v>
      </c>
      <c r="B83" s="10" t="s">
        <v>14</v>
      </c>
      <c r="C83" s="11" t="s">
        <v>15</v>
      </c>
      <c r="D83" s="12">
        <v>0</v>
      </c>
      <c r="E83" s="12">
        <v>6013592</v>
      </c>
      <c r="F83" s="12">
        <v>2063853</v>
      </c>
      <c r="G83" s="12">
        <v>0</v>
      </c>
      <c r="H83" s="12">
        <v>2063853</v>
      </c>
      <c r="I83" s="13">
        <f t="shared" si="2"/>
        <v>100</v>
      </c>
      <c r="J83" s="13">
        <f t="shared" si="3"/>
        <v>34.319804203544237</v>
      </c>
    </row>
    <row r="84" spans="1:10" ht="38.25" x14ac:dyDescent="0.2">
      <c r="A84" s="9">
        <v>1</v>
      </c>
      <c r="B84" s="10" t="s">
        <v>70</v>
      </c>
      <c r="C84" s="11" t="s">
        <v>71</v>
      </c>
      <c r="D84" s="12">
        <v>3316887</v>
      </c>
      <c r="E84" s="12">
        <v>3330283</v>
      </c>
      <c r="F84" s="12">
        <v>1287815</v>
      </c>
      <c r="G84" s="12">
        <v>0</v>
      </c>
      <c r="H84" s="12">
        <v>636584.9</v>
      </c>
      <c r="I84" s="13">
        <f t="shared" si="2"/>
        <v>49.431393484312579</v>
      </c>
      <c r="J84" s="13">
        <f t="shared" si="3"/>
        <v>19.115039172346616</v>
      </c>
    </row>
    <row r="85" spans="1:10" x14ac:dyDescent="0.2">
      <c r="A85" s="9">
        <v>0</v>
      </c>
      <c r="B85" s="10" t="s">
        <v>12</v>
      </c>
      <c r="C85" s="11" t="s">
        <v>13</v>
      </c>
      <c r="D85" s="12">
        <v>2472369</v>
      </c>
      <c r="E85" s="12">
        <v>2483346</v>
      </c>
      <c r="F85" s="12">
        <v>927138</v>
      </c>
      <c r="G85" s="12">
        <v>0</v>
      </c>
      <c r="H85" s="12">
        <v>503998.9</v>
      </c>
      <c r="I85" s="13">
        <f t="shared" si="2"/>
        <v>54.360720841989007</v>
      </c>
      <c r="J85" s="13">
        <f t="shared" si="3"/>
        <v>20.295154199213481</v>
      </c>
    </row>
    <row r="86" spans="1:10" x14ac:dyDescent="0.2">
      <c r="A86" s="9">
        <v>0</v>
      </c>
      <c r="B86" s="10" t="s">
        <v>14</v>
      </c>
      <c r="C86" s="11" t="s">
        <v>15</v>
      </c>
      <c r="D86" s="12">
        <v>543921</v>
      </c>
      <c r="E86" s="12">
        <v>546340</v>
      </c>
      <c r="F86" s="12">
        <v>203970</v>
      </c>
      <c r="G86" s="12">
        <v>0</v>
      </c>
      <c r="H86" s="12">
        <v>116808.28</v>
      </c>
      <c r="I86" s="13">
        <f t="shared" si="2"/>
        <v>57.267382458204644</v>
      </c>
      <c r="J86" s="13">
        <f t="shared" si="3"/>
        <v>21.380144232529194</v>
      </c>
    </row>
    <row r="87" spans="1:10" x14ac:dyDescent="0.2">
      <c r="A87" s="9">
        <v>0</v>
      </c>
      <c r="B87" s="10" t="s">
        <v>16</v>
      </c>
      <c r="C87" s="11" t="s">
        <v>17</v>
      </c>
      <c r="D87" s="12">
        <v>240448</v>
      </c>
      <c r="E87" s="12">
        <v>240448</v>
      </c>
      <c r="F87" s="12">
        <v>123990</v>
      </c>
      <c r="G87" s="12">
        <v>0</v>
      </c>
      <c r="H87" s="12">
        <v>7171.7199999999993</v>
      </c>
      <c r="I87" s="13">
        <f t="shared" si="2"/>
        <v>5.7841116219049917</v>
      </c>
      <c r="J87" s="13">
        <f t="shared" si="3"/>
        <v>2.9826490550971516</v>
      </c>
    </row>
    <row r="88" spans="1:10" ht="25.5" x14ac:dyDescent="0.2">
      <c r="A88" s="9">
        <v>0</v>
      </c>
      <c r="B88" s="10" t="s">
        <v>18</v>
      </c>
      <c r="C88" s="11" t="s">
        <v>19</v>
      </c>
      <c r="D88" s="12">
        <v>2000</v>
      </c>
      <c r="E88" s="12">
        <v>2000</v>
      </c>
      <c r="F88" s="12">
        <v>2000</v>
      </c>
      <c r="G88" s="12">
        <v>0</v>
      </c>
      <c r="H88" s="12">
        <v>0</v>
      </c>
      <c r="I88" s="13">
        <f t="shared" si="2"/>
        <v>0</v>
      </c>
      <c r="J88" s="13">
        <f t="shared" si="3"/>
        <v>0</v>
      </c>
    </row>
    <row r="89" spans="1:10" x14ac:dyDescent="0.2">
      <c r="A89" s="9">
        <v>0</v>
      </c>
      <c r="B89" s="10" t="s">
        <v>20</v>
      </c>
      <c r="C89" s="11" t="s">
        <v>21</v>
      </c>
      <c r="D89" s="12">
        <v>58149</v>
      </c>
      <c r="E89" s="12">
        <v>58149</v>
      </c>
      <c r="F89" s="12">
        <v>30717</v>
      </c>
      <c r="G89" s="12">
        <v>0</v>
      </c>
      <c r="H89" s="12">
        <v>8606</v>
      </c>
      <c r="I89" s="13">
        <f t="shared" si="2"/>
        <v>28.017058957580492</v>
      </c>
      <c r="J89" s="13">
        <f t="shared" si="3"/>
        <v>14.799910574558462</v>
      </c>
    </row>
    <row r="90" spans="1:10" ht="25.5" x14ac:dyDescent="0.2">
      <c r="A90" s="9">
        <v>1</v>
      </c>
      <c r="B90" s="10" t="s">
        <v>72</v>
      </c>
      <c r="C90" s="11" t="s">
        <v>73</v>
      </c>
      <c r="D90" s="12">
        <v>4206621</v>
      </c>
      <c r="E90" s="12">
        <v>4206621</v>
      </c>
      <c r="F90" s="12">
        <v>1678552</v>
      </c>
      <c r="G90" s="12">
        <v>0</v>
      </c>
      <c r="H90" s="12">
        <v>709493.00000000012</v>
      </c>
      <c r="I90" s="13">
        <f t="shared" si="2"/>
        <v>42.268157316544269</v>
      </c>
      <c r="J90" s="13">
        <f t="shared" si="3"/>
        <v>16.86610227068234</v>
      </c>
    </row>
    <row r="91" spans="1:10" x14ac:dyDescent="0.2">
      <c r="A91" s="9">
        <v>0</v>
      </c>
      <c r="B91" s="10" t="s">
        <v>12</v>
      </c>
      <c r="C91" s="11" t="s">
        <v>13</v>
      </c>
      <c r="D91" s="12">
        <v>3237250</v>
      </c>
      <c r="E91" s="12">
        <v>3237250</v>
      </c>
      <c r="F91" s="12">
        <v>1213968</v>
      </c>
      <c r="G91" s="12">
        <v>0</v>
      </c>
      <c r="H91" s="12">
        <v>614695.05000000005</v>
      </c>
      <c r="I91" s="13">
        <f t="shared" si="2"/>
        <v>50.635193843659806</v>
      </c>
      <c r="J91" s="13">
        <f t="shared" si="3"/>
        <v>18.988185960305817</v>
      </c>
    </row>
    <row r="92" spans="1:10" x14ac:dyDescent="0.2">
      <c r="A92" s="9">
        <v>0</v>
      </c>
      <c r="B92" s="10" t="s">
        <v>14</v>
      </c>
      <c r="C92" s="11" t="s">
        <v>15</v>
      </c>
      <c r="D92" s="12">
        <v>712195</v>
      </c>
      <c r="E92" s="12">
        <v>712195</v>
      </c>
      <c r="F92" s="12">
        <v>267072</v>
      </c>
      <c r="G92" s="12">
        <v>0</v>
      </c>
      <c r="H92" s="12">
        <v>72246.16</v>
      </c>
      <c r="I92" s="13">
        <f t="shared" si="2"/>
        <v>27.051192187874435</v>
      </c>
      <c r="J92" s="13">
        <f t="shared" si="3"/>
        <v>10.144154339752456</v>
      </c>
    </row>
    <row r="93" spans="1:10" x14ac:dyDescent="0.2">
      <c r="A93" s="9">
        <v>0</v>
      </c>
      <c r="B93" s="10" t="s">
        <v>16</v>
      </c>
      <c r="C93" s="11" t="s">
        <v>17</v>
      </c>
      <c r="D93" s="12">
        <v>101576</v>
      </c>
      <c r="E93" s="12">
        <v>101576</v>
      </c>
      <c r="F93" s="12">
        <v>53612</v>
      </c>
      <c r="G93" s="12">
        <v>0</v>
      </c>
      <c r="H93" s="12">
        <v>17201.79</v>
      </c>
      <c r="I93" s="13">
        <f t="shared" si="2"/>
        <v>32.085708423487283</v>
      </c>
      <c r="J93" s="13">
        <f t="shared" si="3"/>
        <v>16.934896038434278</v>
      </c>
    </row>
    <row r="94" spans="1:10" ht="25.5" x14ac:dyDescent="0.2">
      <c r="A94" s="9">
        <v>0</v>
      </c>
      <c r="B94" s="10" t="s">
        <v>18</v>
      </c>
      <c r="C94" s="11" t="s">
        <v>19</v>
      </c>
      <c r="D94" s="12">
        <v>2000</v>
      </c>
      <c r="E94" s="12">
        <v>2000</v>
      </c>
      <c r="F94" s="12">
        <v>2000</v>
      </c>
      <c r="G94" s="12">
        <v>0</v>
      </c>
      <c r="H94" s="12">
        <v>0</v>
      </c>
      <c r="I94" s="13">
        <f t="shared" si="2"/>
        <v>0</v>
      </c>
      <c r="J94" s="13">
        <f t="shared" si="3"/>
        <v>0</v>
      </c>
    </row>
    <row r="95" spans="1:10" x14ac:dyDescent="0.2">
      <c r="A95" s="9">
        <v>0</v>
      </c>
      <c r="B95" s="10" t="s">
        <v>20</v>
      </c>
      <c r="C95" s="11" t="s">
        <v>21</v>
      </c>
      <c r="D95" s="12">
        <v>153600</v>
      </c>
      <c r="E95" s="12">
        <v>153600</v>
      </c>
      <c r="F95" s="12">
        <v>141900</v>
      </c>
      <c r="G95" s="12">
        <v>0</v>
      </c>
      <c r="H95" s="12">
        <v>5350</v>
      </c>
      <c r="I95" s="13">
        <f t="shared" si="2"/>
        <v>3.770260747004933</v>
      </c>
      <c r="J95" s="13">
        <f t="shared" si="3"/>
        <v>3.4830729166666665</v>
      </c>
    </row>
    <row r="96" spans="1:10" ht="25.5" x14ac:dyDescent="0.2">
      <c r="A96" s="9">
        <v>1</v>
      </c>
      <c r="B96" s="10" t="s">
        <v>74</v>
      </c>
      <c r="C96" s="11" t="s">
        <v>75</v>
      </c>
      <c r="D96" s="12">
        <v>6005425</v>
      </c>
      <c r="E96" s="12">
        <v>6408425</v>
      </c>
      <c r="F96" s="12">
        <v>2026463</v>
      </c>
      <c r="G96" s="12">
        <v>0</v>
      </c>
      <c r="H96" s="12">
        <v>1266820.29</v>
      </c>
      <c r="I96" s="13">
        <f t="shared" si="2"/>
        <v>62.513862330573019</v>
      </c>
      <c r="J96" s="13">
        <f t="shared" si="3"/>
        <v>19.768044254243438</v>
      </c>
    </row>
    <row r="97" spans="1:10" x14ac:dyDescent="0.2">
      <c r="A97" s="9">
        <v>0</v>
      </c>
      <c r="B97" s="10" t="s">
        <v>12</v>
      </c>
      <c r="C97" s="11" t="s">
        <v>13</v>
      </c>
      <c r="D97" s="12">
        <v>4451496</v>
      </c>
      <c r="E97" s="12">
        <v>4795758</v>
      </c>
      <c r="F97" s="12">
        <v>1271856</v>
      </c>
      <c r="G97" s="12">
        <v>0</v>
      </c>
      <c r="H97" s="12">
        <v>1013919.63</v>
      </c>
      <c r="I97" s="13">
        <f t="shared" si="2"/>
        <v>79.719687606144092</v>
      </c>
      <c r="J97" s="13">
        <f t="shared" si="3"/>
        <v>21.142009876228116</v>
      </c>
    </row>
    <row r="98" spans="1:10" x14ac:dyDescent="0.2">
      <c r="A98" s="9">
        <v>0</v>
      </c>
      <c r="B98" s="10" t="s">
        <v>14</v>
      </c>
      <c r="C98" s="11" t="s">
        <v>15</v>
      </c>
      <c r="D98" s="12">
        <v>979329</v>
      </c>
      <c r="E98" s="12">
        <v>1055067</v>
      </c>
      <c r="F98" s="12">
        <v>279807</v>
      </c>
      <c r="G98" s="12">
        <v>0</v>
      </c>
      <c r="H98" s="12">
        <v>206811.66</v>
      </c>
      <c r="I98" s="13">
        <f t="shared" si="2"/>
        <v>73.912253803514574</v>
      </c>
      <c r="J98" s="13">
        <f t="shared" si="3"/>
        <v>19.601756097006163</v>
      </c>
    </row>
    <row r="99" spans="1:10" ht="25.5" x14ac:dyDescent="0.2">
      <c r="A99" s="9">
        <v>0</v>
      </c>
      <c r="B99" s="10" t="s">
        <v>18</v>
      </c>
      <c r="C99" s="11" t="s">
        <v>19</v>
      </c>
      <c r="D99" s="12">
        <v>23000</v>
      </c>
      <c r="E99" s="12">
        <v>23000</v>
      </c>
      <c r="F99" s="12">
        <v>23000</v>
      </c>
      <c r="G99" s="12">
        <v>0</v>
      </c>
      <c r="H99" s="12">
        <v>0</v>
      </c>
      <c r="I99" s="13">
        <f t="shared" si="2"/>
        <v>0</v>
      </c>
      <c r="J99" s="13">
        <f t="shared" si="3"/>
        <v>0</v>
      </c>
    </row>
    <row r="100" spans="1:10" x14ac:dyDescent="0.2">
      <c r="A100" s="9">
        <v>0</v>
      </c>
      <c r="B100" s="10" t="s">
        <v>20</v>
      </c>
      <c r="C100" s="11" t="s">
        <v>21</v>
      </c>
      <c r="D100" s="12">
        <v>551600</v>
      </c>
      <c r="E100" s="12">
        <v>534600</v>
      </c>
      <c r="F100" s="12">
        <v>451800</v>
      </c>
      <c r="G100" s="12">
        <v>0</v>
      </c>
      <c r="H100" s="12">
        <v>46089</v>
      </c>
      <c r="I100" s="13">
        <f t="shared" si="2"/>
        <v>10.201195219123505</v>
      </c>
      <c r="J100" s="13">
        <f t="shared" si="3"/>
        <v>8.6212121212121211</v>
      </c>
    </row>
    <row r="101" spans="1:10" x14ac:dyDescent="0.2">
      <c r="A101" s="9">
        <v>1</v>
      </c>
      <c r="B101" s="10" t="s">
        <v>76</v>
      </c>
      <c r="C101" s="11" t="s">
        <v>77</v>
      </c>
      <c r="D101" s="12">
        <v>124050</v>
      </c>
      <c r="E101" s="12">
        <v>124050</v>
      </c>
      <c r="F101" s="12">
        <v>124050</v>
      </c>
      <c r="G101" s="12">
        <v>0</v>
      </c>
      <c r="H101" s="12">
        <v>0</v>
      </c>
      <c r="I101" s="13">
        <f t="shared" si="2"/>
        <v>0</v>
      </c>
      <c r="J101" s="13">
        <f t="shared" si="3"/>
        <v>0</v>
      </c>
    </row>
    <row r="102" spans="1:10" x14ac:dyDescent="0.2">
      <c r="A102" s="9">
        <v>0</v>
      </c>
      <c r="B102" s="10" t="s">
        <v>26</v>
      </c>
      <c r="C102" s="11" t="s">
        <v>27</v>
      </c>
      <c r="D102" s="12">
        <v>29050</v>
      </c>
      <c r="E102" s="12">
        <v>29050</v>
      </c>
      <c r="F102" s="12">
        <v>29050</v>
      </c>
      <c r="G102" s="12">
        <v>0</v>
      </c>
      <c r="H102" s="12">
        <v>0</v>
      </c>
      <c r="I102" s="13">
        <f t="shared" si="2"/>
        <v>0</v>
      </c>
      <c r="J102" s="13">
        <f t="shared" si="3"/>
        <v>0</v>
      </c>
    </row>
    <row r="103" spans="1:10" x14ac:dyDescent="0.2">
      <c r="A103" s="9">
        <v>0</v>
      </c>
      <c r="B103" s="10" t="s">
        <v>20</v>
      </c>
      <c r="C103" s="11" t="s">
        <v>21</v>
      </c>
      <c r="D103" s="12">
        <v>95000</v>
      </c>
      <c r="E103" s="12">
        <v>95000</v>
      </c>
      <c r="F103" s="12">
        <v>95000</v>
      </c>
      <c r="G103" s="12">
        <v>0</v>
      </c>
      <c r="H103" s="12">
        <v>0</v>
      </c>
      <c r="I103" s="13">
        <f t="shared" si="2"/>
        <v>0</v>
      </c>
      <c r="J103" s="13">
        <f t="shared" si="3"/>
        <v>0</v>
      </c>
    </row>
    <row r="104" spans="1:10" ht="76.5" x14ac:dyDescent="0.2">
      <c r="A104" s="9">
        <v>1</v>
      </c>
      <c r="B104" s="10" t="s">
        <v>78</v>
      </c>
      <c r="C104" s="11" t="s">
        <v>79</v>
      </c>
      <c r="D104" s="12">
        <v>0</v>
      </c>
      <c r="E104" s="12">
        <v>40500</v>
      </c>
      <c r="F104" s="12">
        <v>20400</v>
      </c>
      <c r="G104" s="12">
        <v>0</v>
      </c>
      <c r="H104" s="12">
        <v>16753.55</v>
      </c>
      <c r="I104" s="13">
        <f t="shared" si="2"/>
        <v>82.125245098039215</v>
      </c>
      <c r="J104" s="13">
        <f t="shared" si="3"/>
        <v>41.366790123456788</v>
      </c>
    </row>
    <row r="105" spans="1:10" x14ac:dyDescent="0.2">
      <c r="A105" s="9">
        <v>0</v>
      </c>
      <c r="B105" s="10" t="s">
        <v>12</v>
      </c>
      <c r="C105" s="11" t="s">
        <v>13</v>
      </c>
      <c r="D105" s="12">
        <v>0</v>
      </c>
      <c r="E105" s="12">
        <v>33197</v>
      </c>
      <c r="F105" s="12">
        <v>16722</v>
      </c>
      <c r="G105" s="12">
        <v>0</v>
      </c>
      <c r="H105" s="12">
        <v>13732.42</v>
      </c>
      <c r="I105" s="13">
        <f t="shared" si="2"/>
        <v>82.121875373759124</v>
      </c>
      <c r="J105" s="13">
        <f t="shared" si="3"/>
        <v>41.366448775491762</v>
      </c>
    </row>
    <row r="106" spans="1:10" x14ac:dyDescent="0.2">
      <c r="A106" s="9">
        <v>0</v>
      </c>
      <c r="B106" s="10" t="s">
        <v>14</v>
      </c>
      <c r="C106" s="11" t="s">
        <v>15</v>
      </c>
      <c r="D106" s="12">
        <v>0</v>
      </c>
      <c r="E106" s="12">
        <v>7303</v>
      </c>
      <c r="F106" s="12">
        <v>3678</v>
      </c>
      <c r="G106" s="12">
        <v>0</v>
      </c>
      <c r="H106" s="12">
        <v>3021.13</v>
      </c>
      <c r="I106" s="13">
        <f t="shared" si="2"/>
        <v>82.140565524741717</v>
      </c>
      <c r="J106" s="13">
        <f t="shared" si="3"/>
        <v>41.368341777351773</v>
      </c>
    </row>
    <row r="107" spans="1:10" ht="51" x14ac:dyDescent="0.2">
      <c r="A107" s="9">
        <v>1</v>
      </c>
      <c r="B107" s="10" t="s">
        <v>80</v>
      </c>
      <c r="C107" s="11" t="s">
        <v>81</v>
      </c>
      <c r="D107" s="12">
        <v>0</v>
      </c>
      <c r="E107" s="12">
        <v>3831600</v>
      </c>
      <c r="F107" s="12">
        <v>1915800</v>
      </c>
      <c r="G107" s="12">
        <v>0</v>
      </c>
      <c r="H107" s="12">
        <v>1907917.94</v>
      </c>
      <c r="I107" s="13">
        <f t="shared" si="2"/>
        <v>99.588576051779938</v>
      </c>
      <c r="J107" s="13">
        <f t="shared" si="3"/>
        <v>49.794288025889969</v>
      </c>
    </row>
    <row r="108" spans="1:10" x14ac:dyDescent="0.2">
      <c r="A108" s="9">
        <v>0</v>
      </c>
      <c r="B108" s="10" t="s">
        <v>12</v>
      </c>
      <c r="C108" s="11" t="s">
        <v>13</v>
      </c>
      <c r="D108" s="12">
        <v>0</v>
      </c>
      <c r="E108" s="12">
        <v>3140655</v>
      </c>
      <c r="F108" s="12">
        <v>1570329</v>
      </c>
      <c r="G108" s="12">
        <v>0</v>
      </c>
      <c r="H108" s="12">
        <v>1563867.16</v>
      </c>
      <c r="I108" s="13">
        <f t="shared" si="2"/>
        <v>99.588504065071703</v>
      </c>
      <c r="J108" s="13">
        <f t="shared" si="3"/>
        <v>49.794299596740167</v>
      </c>
    </row>
    <row r="109" spans="1:10" x14ac:dyDescent="0.2">
      <c r="A109" s="9">
        <v>0</v>
      </c>
      <c r="B109" s="10" t="s">
        <v>14</v>
      </c>
      <c r="C109" s="11" t="s">
        <v>15</v>
      </c>
      <c r="D109" s="12">
        <v>0</v>
      </c>
      <c r="E109" s="12">
        <v>690945</v>
      </c>
      <c r="F109" s="12">
        <v>345471</v>
      </c>
      <c r="G109" s="12">
        <v>0</v>
      </c>
      <c r="H109" s="12">
        <v>344050.78</v>
      </c>
      <c r="I109" s="13">
        <f t="shared" si="2"/>
        <v>99.588903265397093</v>
      </c>
      <c r="J109" s="13">
        <f t="shared" si="3"/>
        <v>49.794235431184831</v>
      </c>
    </row>
    <row r="110" spans="1:10" ht="38.25" x14ac:dyDescent="0.2">
      <c r="A110" s="9">
        <v>1</v>
      </c>
      <c r="B110" s="10" t="s">
        <v>82</v>
      </c>
      <c r="C110" s="11" t="s">
        <v>83</v>
      </c>
      <c r="D110" s="12">
        <v>150000</v>
      </c>
      <c r="E110" s="12">
        <v>150000</v>
      </c>
      <c r="F110" s="12">
        <v>150000</v>
      </c>
      <c r="G110" s="12">
        <v>0</v>
      </c>
      <c r="H110" s="12">
        <v>0</v>
      </c>
      <c r="I110" s="13">
        <f t="shared" si="2"/>
        <v>0</v>
      </c>
      <c r="J110" s="13">
        <f t="shared" si="3"/>
        <v>0</v>
      </c>
    </row>
    <row r="111" spans="1:10" ht="25.5" x14ac:dyDescent="0.2">
      <c r="A111" s="9">
        <v>0</v>
      </c>
      <c r="B111" s="10" t="s">
        <v>18</v>
      </c>
      <c r="C111" s="11" t="s">
        <v>19</v>
      </c>
      <c r="D111" s="12">
        <v>150000</v>
      </c>
      <c r="E111" s="12">
        <v>150000</v>
      </c>
      <c r="F111" s="12">
        <v>150000</v>
      </c>
      <c r="G111" s="12">
        <v>0</v>
      </c>
      <c r="H111" s="12">
        <v>0</v>
      </c>
      <c r="I111" s="13">
        <f t="shared" si="2"/>
        <v>0</v>
      </c>
      <c r="J111" s="13">
        <f t="shared" si="3"/>
        <v>0</v>
      </c>
    </row>
    <row r="112" spans="1:10" ht="38.25" x14ac:dyDescent="0.2">
      <c r="A112" s="9">
        <v>1</v>
      </c>
      <c r="B112" s="10" t="s">
        <v>84</v>
      </c>
      <c r="C112" s="11" t="s">
        <v>85</v>
      </c>
      <c r="D112" s="12">
        <v>200000</v>
      </c>
      <c r="E112" s="12">
        <v>200000</v>
      </c>
      <c r="F112" s="12">
        <v>200000</v>
      </c>
      <c r="G112" s="12">
        <v>0</v>
      </c>
      <c r="H112" s="12">
        <v>47250</v>
      </c>
      <c r="I112" s="13">
        <f t="shared" si="2"/>
        <v>23.625</v>
      </c>
      <c r="J112" s="13">
        <f t="shared" si="3"/>
        <v>23.625</v>
      </c>
    </row>
    <row r="113" spans="1:10" ht="25.5" x14ac:dyDescent="0.2">
      <c r="A113" s="9">
        <v>0</v>
      </c>
      <c r="B113" s="10" t="s">
        <v>18</v>
      </c>
      <c r="C113" s="11" t="s">
        <v>19</v>
      </c>
      <c r="D113" s="12">
        <v>200000</v>
      </c>
      <c r="E113" s="12">
        <v>200000</v>
      </c>
      <c r="F113" s="12">
        <v>200000</v>
      </c>
      <c r="G113" s="12">
        <v>0</v>
      </c>
      <c r="H113" s="12">
        <v>47250</v>
      </c>
      <c r="I113" s="13">
        <f t="shared" si="2"/>
        <v>23.625</v>
      </c>
      <c r="J113" s="13">
        <f t="shared" si="3"/>
        <v>23.625</v>
      </c>
    </row>
    <row r="114" spans="1:10" ht="63.75" x14ac:dyDescent="0.2">
      <c r="A114" s="9">
        <v>1</v>
      </c>
      <c r="B114" s="10" t="s">
        <v>86</v>
      </c>
      <c r="C114" s="11" t="s">
        <v>87</v>
      </c>
      <c r="D114" s="12">
        <v>220000</v>
      </c>
      <c r="E114" s="12">
        <v>220000</v>
      </c>
      <c r="F114" s="12">
        <v>220000</v>
      </c>
      <c r="G114" s="12">
        <v>0</v>
      </c>
      <c r="H114" s="12">
        <v>0</v>
      </c>
      <c r="I114" s="13">
        <f t="shared" si="2"/>
        <v>0</v>
      </c>
      <c r="J114" s="13">
        <f t="shared" si="3"/>
        <v>0</v>
      </c>
    </row>
    <row r="115" spans="1:10" x14ac:dyDescent="0.2">
      <c r="A115" s="9">
        <v>0</v>
      </c>
      <c r="B115" s="10" t="s">
        <v>26</v>
      </c>
      <c r="C115" s="11" t="s">
        <v>27</v>
      </c>
      <c r="D115" s="12">
        <v>220000</v>
      </c>
      <c r="E115" s="12">
        <v>220000</v>
      </c>
      <c r="F115" s="12">
        <v>220000</v>
      </c>
      <c r="G115" s="12">
        <v>0</v>
      </c>
      <c r="H115" s="12">
        <v>0</v>
      </c>
      <c r="I115" s="13">
        <f t="shared" si="2"/>
        <v>0</v>
      </c>
      <c r="J115" s="13">
        <f t="shared" si="3"/>
        <v>0</v>
      </c>
    </row>
    <row r="116" spans="1:10" x14ac:dyDescent="0.2">
      <c r="A116" s="9">
        <v>1</v>
      </c>
      <c r="B116" s="10" t="s">
        <v>88</v>
      </c>
      <c r="C116" s="11" t="s">
        <v>89</v>
      </c>
      <c r="D116" s="12">
        <v>1088831</v>
      </c>
      <c r="E116" s="12">
        <v>1088831</v>
      </c>
      <c r="F116" s="12">
        <v>381168</v>
      </c>
      <c r="G116" s="12">
        <v>0</v>
      </c>
      <c r="H116" s="12">
        <v>239528.11000000002</v>
      </c>
      <c r="I116" s="13">
        <f t="shared" si="2"/>
        <v>62.840561117407553</v>
      </c>
      <c r="J116" s="13">
        <f t="shared" si="3"/>
        <v>21.998649009809604</v>
      </c>
    </row>
    <row r="117" spans="1:10" x14ac:dyDescent="0.2">
      <c r="A117" s="9">
        <v>0</v>
      </c>
      <c r="B117" s="10" t="s">
        <v>12</v>
      </c>
      <c r="C117" s="11" t="s">
        <v>13</v>
      </c>
      <c r="D117" s="12">
        <v>735303</v>
      </c>
      <c r="E117" s="12">
        <v>735303</v>
      </c>
      <c r="F117" s="12">
        <v>210087</v>
      </c>
      <c r="G117" s="12">
        <v>0</v>
      </c>
      <c r="H117" s="12">
        <v>127555.57</v>
      </c>
      <c r="I117" s="13">
        <f t="shared" si="2"/>
        <v>60.715594015812499</v>
      </c>
      <c r="J117" s="13">
        <f t="shared" si="3"/>
        <v>17.347347964036594</v>
      </c>
    </row>
    <row r="118" spans="1:10" x14ac:dyDescent="0.2">
      <c r="A118" s="9">
        <v>0</v>
      </c>
      <c r="B118" s="10" t="s">
        <v>14</v>
      </c>
      <c r="C118" s="11" t="s">
        <v>15</v>
      </c>
      <c r="D118" s="12">
        <v>176473</v>
      </c>
      <c r="E118" s="12">
        <v>176473</v>
      </c>
      <c r="F118" s="12">
        <v>50421</v>
      </c>
      <c r="G118" s="12">
        <v>0</v>
      </c>
      <c r="H118" s="12">
        <v>33429.08</v>
      </c>
      <c r="I118" s="13">
        <f t="shared" si="2"/>
        <v>66.299914718073822</v>
      </c>
      <c r="J118" s="13">
        <f t="shared" si="3"/>
        <v>18.942886447218555</v>
      </c>
    </row>
    <row r="119" spans="1:10" x14ac:dyDescent="0.2">
      <c r="A119" s="9">
        <v>0</v>
      </c>
      <c r="B119" s="10" t="s">
        <v>16</v>
      </c>
      <c r="C119" s="11" t="s">
        <v>17</v>
      </c>
      <c r="D119" s="12">
        <v>75804</v>
      </c>
      <c r="E119" s="12">
        <v>75804</v>
      </c>
      <c r="F119" s="12">
        <v>33919</v>
      </c>
      <c r="G119" s="12">
        <v>0</v>
      </c>
      <c r="H119" s="12">
        <v>5543.46</v>
      </c>
      <c r="I119" s="13">
        <f t="shared" si="2"/>
        <v>16.343229458415635</v>
      </c>
      <c r="J119" s="13">
        <f t="shared" si="3"/>
        <v>7.3128858635428218</v>
      </c>
    </row>
    <row r="120" spans="1:10" x14ac:dyDescent="0.2">
      <c r="A120" s="9">
        <v>0</v>
      </c>
      <c r="B120" s="10" t="s">
        <v>20</v>
      </c>
      <c r="C120" s="11" t="s">
        <v>21</v>
      </c>
      <c r="D120" s="12">
        <v>101251</v>
      </c>
      <c r="E120" s="12">
        <v>101251</v>
      </c>
      <c r="F120" s="12">
        <v>86741</v>
      </c>
      <c r="G120" s="12">
        <v>0</v>
      </c>
      <c r="H120" s="12">
        <v>73000</v>
      </c>
      <c r="I120" s="13">
        <f t="shared" si="2"/>
        <v>84.158587058023315</v>
      </c>
      <c r="J120" s="13">
        <f t="shared" si="3"/>
        <v>72.098053352559475</v>
      </c>
    </row>
    <row r="121" spans="1:10" ht="38.25" x14ac:dyDescent="0.2">
      <c r="A121" s="9">
        <v>1</v>
      </c>
      <c r="B121" s="10" t="s">
        <v>90</v>
      </c>
      <c r="C121" s="11" t="s">
        <v>91</v>
      </c>
      <c r="D121" s="12">
        <v>9028907</v>
      </c>
      <c r="E121" s="12">
        <v>9028907</v>
      </c>
      <c r="F121" s="12">
        <v>3466322</v>
      </c>
      <c r="G121" s="12">
        <v>0</v>
      </c>
      <c r="H121" s="12">
        <v>1653738.7300000002</v>
      </c>
      <c r="I121" s="13">
        <f t="shared" si="2"/>
        <v>47.708745177164737</v>
      </c>
      <c r="J121" s="13">
        <f t="shared" si="3"/>
        <v>18.316045674188473</v>
      </c>
    </row>
    <row r="122" spans="1:10" x14ac:dyDescent="0.2">
      <c r="A122" s="9">
        <v>0</v>
      </c>
      <c r="B122" s="10" t="s">
        <v>12</v>
      </c>
      <c r="C122" s="11" t="s">
        <v>13</v>
      </c>
      <c r="D122" s="12">
        <v>5051269</v>
      </c>
      <c r="E122" s="12">
        <v>5051269</v>
      </c>
      <c r="F122" s="12">
        <v>1443219</v>
      </c>
      <c r="G122" s="12">
        <v>0</v>
      </c>
      <c r="H122" s="12">
        <v>1101471.71</v>
      </c>
      <c r="I122" s="13">
        <f t="shared" si="2"/>
        <v>76.320482892755706</v>
      </c>
      <c r="J122" s="13">
        <f t="shared" si="3"/>
        <v>21.805841462808651</v>
      </c>
    </row>
    <row r="123" spans="1:10" x14ac:dyDescent="0.2">
      <c r="A123" s="9">
        <v>0</v>
      </c>
      <c r="B123" s="10" t="s">
        <v>14</v>
      </c>
      <c r="C123" s="11" t="s">
        <v>15</v>
      </c>
      <c r="D123" s="12">
        <v>1161792</v>
      </c>
      <c r="E123" s="12">
        <v>1161792</v>
      </c>
      <c r="F123" s="12">
        <v>331941</v>
      </c>
      <c r="G123" s="12">
        <v>0</v>
      </c>
      <c r="H123" s="12">
        <v>251188.32</v>
      </c>
      <c r="I123" s="13">
        <f t="shared" si="2"/>
        <v>75.672580368197956</v>
      </c>
      <c r="J123" s="13">
        <f t="shared" si="3"/>
        <v>21.620765162783012</v>
      </c>
    </row>
    <row r="124" spans="1:10" x14ac:dyDescent="0.2">
      <c r="A124" s="9">
        <v>0</v>
      </c>
      <c r="B124" s="10" t="s">
        <v>16</v>
      </c>
      <c r="C124" s="11" t="s">
        <v>17</v>
      </c>
      <c r="D124" s="12">
        <v>1802602</v>
      </c>
      <c r="E124" s="12">
        <v>1802602</v>
      </c>
      <c r="F124" s="12">
        <v>750323</v>
      </c>
      <c r="G124" s="12">
        <v>0</v>
      </c>
      <c r="H124" s="12">
        <v>248316.13</v>
      </c>
      <c r="I124" s="13">
        <f t="shared" si="2"/>
        <v>33.094564607509035</v>
      </c>
      <c r="J124" s="13">
        <f t="shared" si="3"/>
        <v>13.775427409932975</v>
      </c>
    </row>
    <row r="125" spans="1:10" ht="25.5" x14ac:dyDescent="0.2">
      <c r="A125" s="9">
        <v>0</v>
      </c>
      <c r="B125" s="10" t="s">
        <v>18</v>
      </c>
      <c r="C125" s="11" t="s">
        <v>19</v>
      </c>
      <c r="D125" s="12">
        <v>8000</v>
      </c>
      <c r="E125" s="12">
        <v>8000</v>
      </c>
      <c r="F125" s="12">
        <v>8000</v>
      </c>
      <c r="G125" s="12">
        <v>0</v>
      </c>
      <c r="H125" s="12">
        <v>0</v>
      </c>
      <c r="I125" s="13">
        <f t="shared" si="2"/>
        <v>0</v>
      </c>
      <c r="J125" s="13">
        <f t="shared" si="3"/>
        <v>0</v>
      </c>
    </row>
    <row r="126" spans="1:10" x14ac:dyDescent="0.2">
      <c r="A126" s="9">
        <v>0</v>
      </c>
      <c r="B126" s="10" t="s">
        <v>20</v>
      </c>
      <c r="C126" s="11" t="s">
        <v>21</v>
      </c>
      <c r="D126" s="12">
        <v>1005244</v>
      </c>
      <c r="E126" s="12">
        <v>1005244</v>
      </c>
      <c r="F126" s="12">
        <v>932839</v>
      </c>
      <c r="G126" s="12">
        <v>0</v>
      </c>
      <c r="H126" s="12">
        <v>52762.57</v>
      </c>
      <c r="I126" s="13">
        <f t="shared" si="2"/>
        <v>5.6561282279149996</v>
      </c>
      <c r="J126" s="13">
        <f t="shared" si="3"/>
        <v>5.2487326460043535</v>
      </c>
    </row>
    <row r="127" spans="1:10" ht="25.5" x14ac:dyDescent="0.2">
      <c r="A127" s="9">
        <v>1</v>
      </c>
      <c r="B127" s="10" t="s">
        <v>92</v>
      </c>
      <c r="C127" s="11" t="s">
        <v>93</v>
      </c>
      <c r="D127" s="12">
        <v>300000</v>
      </c>
      <c r="E127" s="12">
        <v>300000</v>
      </c>
      <c r="F127" s="12">
        <v>300000</v>
      </c>
      <c r="G127" s="12">
        <v>0</v>
      </c>
      <c r="H127" s="12">
        <v>0</v>
      </c>
      <c r="I127" s="13">
        <f t="shared" si="2"/>
        <v>0</v>
      </c>
      <c r="J127" s="13">
        <f t="shared" si="3"/>
        <v>0</v>
      </c>
    </row>
    <row r="128" spans="1:10" ht="25.5" x14ac:dyDescent="0.2">
      <c r="A128" s="9">
        <v>0</v>
      </c>
      <c r="B128" s="10" t="s">
        <v>18</v>
      </c>
      <c r="C128" s="11" t="s">
        <v>19</v>
      </c>
      <c r="D128" s="12">
        <v>300000</v>
      </c>
      <c r="E128" s="12">
        <v>300000</v>
      </c>
      <c r="F128" s="12">
        <v>300000</v>
      </c>
      <c r="G128" s="12">
        <v>0</v>
      </c>
      <c r="H128" s="12">
        <v>0</v>
      </c>
      <c r="I128" s="13">
        <f t="shared" si="2"/>
        <v>0</v>
      </c>
      <c r="J128" s="13">
        <f t="shared" si="3"/>
        <v>0</v>
      </c>
    </row>
    <row r="129" spans="1:10" ht="38.25" x14ac:dyDescent="0.2">
      <c r="A129" s="9">
        <v>1</v>
      </c>
      <c r="B129" s="10" t="s">
        <v>94</v>
      </c>
      <c r="C129" s="11" t="s">
        <v>95</v>
      </c>
      <c r="D129" s="12">
        <v>4019403</v>
      </c>
      <c r="E129" s="12">
        <v>4019403</v>
      </c>
      <c r="F129" s="12">
        <v>1808343</v>
      </c>
      <c r="G129" s="12">
        <v>0</v>
      </c>
      <c r="H129" s="12">
        <v>651624.9</v>
      </c>
      <c r="I129" s="13">
        <f t="shared" si="2"/>
        <v>36.034364055934084</v>
      </c>
      <c r="J129" s="13">
        <f t="shared" si="3"/>
        <v>16.211982227211355</v>
      </c>
    </row>
    <row r="130" spans="1:10" x14ac:dyDescent="0.2">
      <c r="A130" s="9">
        <v>0</v>
      </c>
      <c r="B130" s="10" t="s">
        <v>12</v>
      </c>
      <c r="C130" s="11" t="s">
        <v>13</v>
      </c>
      <c r="D130" s="12">
        <v>2594851</v>
      </c>
      <c r="E130" s="12">
        <v>2594851</v>
      </c>
      <c r="F130" s="12">
        <v>1112079</v>
      </c>
      <c r="G130" s="12">
        <v>0</v>
      </c>
      <c r="H130" s="12">
        <v>473254.17</v>
      </c>
      <c r="I130" s="13">
        <f t="shared" si="2"/>
        <v>42.555804938318232</v>
      </c>
      <c r="J130" s="13">
        <f t="shared" si="3"/>
        <v>18.238202116422098</v>
      </c>
    </row>
    <row r="131" spans="1:10" x14ac:dyDescent="0.2">
      <c r="A131" s="9">
        <v>0</v>
      </c>
      <c r="B131" s="10" t="s">
        <v>14</v>
      </c>
      <c r="C131" s="11" t="s">
        <v>15</v>
      </c>
      <c r="D131" s="12">
        <v>570867</v>
      </c>
      <c r="E131" s="12">
        <v>570867</v>
      </c>
      <c r="F131" s="12">
        <v>244659</v>
      </c>
      <c r="G131" s="12">
        <v>0</v>
      </c>
      <c r="H131" s="12">
        <v>104115.97</v>
      </c>
      <c r="I131" s="13">
        <f t="shared" si="2"/>
        <v>42.555544656031458</v>
      </c>
      <c r="J131" s="13">
        <f t="shared" si="3"/>
        <v>18.238218359092397</v>
      </c>
    </row>
    <row r="132" spans="1:10" x14ac:dyDescent="0.2">
      <c r="A132" s="9">
        <v>0</v>
      </c>
      <c r="B132" s="10" t="s">
        <v>96</v>
      </c>
      <c r="C132" s="11" t="s">
        <v>97</v>
      </c>
      <c r="D132" s="12">
        <v>2945</v>
      </c>
      <c r="E132" s="12">
        <v>2945</v>
      </c>
      <c r="F132" s="12">
        <v>2945</v>
      </c>
      <c r="G132" s="12">
        <v>0</v>
      </c>
      <c r="H132" s="12">
        <v>0</v>
      </c>
      <c r="I132" s="13">
        <f t="shared" si="2"/>
        <v>0</v>
      </c>
      <c r="J132" s="13">
        <f t="shared" si="3"/>
        <v>0</v>
      </c>
    </row>
    <row r="133" spans="1:10" x14ac:dyDescent="0.2">
      <c r="A133" s="9">
        <v>0</v>
      </c>
      <c r="B133" s="10" t="s">
        <v>16</v>
      </c>
      <c r="C133" s="11" t="s">
        <v>17</v>
      </c>
      <c r="D133" s="12">
        <v>186201</v>
      </c>
      <c r="E133" s="12">
        <v>186201</v>
      </c>
      <c r="F133" s="12">
        <v>106010</v>
      </c>
      <c r="G133" s="12">
        <v>0</v>
      </c>
      <c r="H133" s="12">
        <v>24254.76</v>
      </c>
      <c r="I133" s="13">
        <f t="shared" si="2"/>
        <v>22.879690595226865</v>
      </c>
      <c r="J133" s="13">
        <f t="shared" si="3"/>
        <v>13.026116938147487</v>
      </c>
    </row>
    <row r="134" spans="1:10" x14ac:dyDescent="0.2">
      <c r="A134" s="9">
        <v>0</v>
      </c>
      <c r="B134" s="10" t="s">
        <v>20</v>
      </c>
      <c r="C134" s="11" t="s">
        <v>21</v>
      </c>
      <c r="D134" s="12">
        <v>664539</v>
      </c>
      <c r="E134" s="12">
        <v>664539</v>
      </c>
      <c r="F134" s="12">
        <v>342650</v>
      </c>
      <c r="G134" s="12">
        <v>0</v>
      </c>
      <c r="H134" s="12">
        <v>50000</v>
      </c>
      <c r="I134" s="13">
        <f t="shared" si="2"/>
        <v>14.592149423610099</v>
      </c>
      <c r="J134" s="13">
        <f t="shared" si="3"/>
        <v>7.524012887129274</v>
      </c>
    </row>
    <row r="135" spans="1:10" x14ac:dyDescent="0.2">
      <c r="A135" s="9">
        <v>1</v>
      </c>
      <c r="B135" s="10" t="s">
        <v>98</v>
      </c>
      <c r="C135" s="11" t="s">
        <v>59</v>
      </c>
      <c r="D135" s="12">
        <v>21642</v>
      </c>
      <c r="E135" s="12">
        <v>21642</v>
      </c>
      <c r="F135" s="12">
        <v>0</v>
      </c>
      <c r="G135" s="12">
        <v>0</v>
      </c>
      <c r="H135" s="12">
        <v>0</v>
      </c>
      <c r="I135" s="13">
        <f t="shared" si="2"/>
        <v>0</v>
      </c>
      <c r="J135" s="13">
        <f t="shared" si="3"/>
        <v>0</v>
      </c>
    </row>
    <row r="136" spans="1:10" x14ac:dyDescent="0.2">
      <c r="A136" s="9">
        <v>0</v>
      </c>
      <c r="B136" s="10" t="s">
        <v>20</v>
      </c>
      <c r="C136" s="11" t="s">
        <v>21</v>
      </c>
      <c r="D136" s="12">
        <v>21642</v>
      </c>
      <c r="E136" s="12">
        <v>21642</v>
      </c>
      <c r="F136" s="12">
        <v>0</v>
      </c>
      <c r="G136" s="12">
        <v>0</v>
      </c>
      <c r="H136" s="12">
        <v>0</v>
      </c>
      <c r="I136" s="13">
        <f t="shared" si="2"/>
        <v>0</v>
      </c>
      <c r="J136" s="13">
        <f t="shared" si="3"/>
        <v>0</v>
      </c>
    </row>
    <row r="137" spans="1:10" ht="38.25" x14ac:dyDescent="0.2">
      <c r="A137" s="9">
        <v>1</v>
      </c>
      <c r="B137" s="10" t="s">
        <v>99</v>
      </c>
      <c r="C137" s="11" t="s">
        <v>63</v>
      </c>
      <c r="D137" s="12">
        <v>2863141</v>
      </c>
      <c r="E137" s="12">
        <v>2863141</v>
      </c>
      <c r="F137" s="12">
        <v>890965</v>
      </c>
      <c r="G137" s="12">
        <v>0</v>
      </c>
      <c r="H137" s="12">
        <v>373151.44</v>
      </c>
      <c r="I137" s="13">
        <f t="shared" si="2"/>
        <v>41.881717014697543</v>
      </c>
      <c r="J137" s="13">
        <f t="shared" si="3"/>
        <v>13.03293969804491</v>
      </c>
    </row>
    <row r="138" spans="1:10" x14ac:dyDescent="0.2">
      <c r="A138" s="9">
        <v>0</v>
      </c>
      <c r="B138" s="10" t="s">
        <v>12</v>
      </c>
      <c r="C138" s="11" t="s">
        <v>13</v>
      </c>
      <c r="D138" s="12">
        <v>2208396</v>
      </c>
      <c r="E138" s="12">
        <v>2208396</v>
      </c>
      <c r="F138" s="12">
        <v>630969</v>
      </c>
      <c r="G138" s="12">
        <v>0</v>
      </c>
      <c r="H138" s="12">
        <v>292106.71999999997</v>
      </c>
      <c r="I138" s="13">
        <f t="shared" si="2"/>
        <v>46.294940004976468</v>
      </c>
      <c r="J138" s="13">
        <f t="shared" si="3"/>
        <v>13.227098763084156</v>
      </c>
    </row>
    <row r="139" spans="1:10" x14ac:dyDescent="0.2">
      <c r="A139" s="9">
        <v>0</v>
      </c>
      <c r="B139" s="10" t="s">
        <v>14</v>
      </c>
      <c r="C139" s="11" t="s">
        <v>15</v>
      </c>
      <c r="D139" s="12">
        <v>485847</v>
      </c>
      <c r="E139" s="12">
        <v>485847</v>
      </c>
      <c r="F139" s="12">
        <v>138813</v>
      </c>
      <c r="G139" s="12">
        <v>0</v>
      </c>
      <c r="H139" s="12">
        <v>59337.53</v>
      </c>
      <c r="I139" s="13">
        <f t="shared" ref="I139:I142" si="4">IF(F139=0,0,(H139/F139)*100)</f>
        <v>42.746378221059992</v>
      </c>
      <c r="J139" s="13">
        <f t="shared" ref="J139:J142" si="5">H139/E139*100</f>
        <v>12.213213213213212</v>
      </c>
    </row>
    <row r="140" spans="1:10" x14ac:dyDescent="0.2">
      <c r="A140" s="9">
        <v>0</v>
      </c>
      <c r="B140" s="10" t="s">
        <v>16</v>
      </c>
      <c r="C140" s="11" t="s">
        <v>17</v>
      </c>
      <c r="D140" s="12">
        <v>66351</v>
      </c>
      <c r="E140" s="12">
        <v>66351</v>
      </c>
      <c r="F140" s="12">
        <v>18636</v>
      </c>
      <c r="G140" s="12">
        <v>0</v>
      </c>
      <c r="H140" s="12">
        <v>4452.1900000000005</v>
      </c>
      <c r="I140" s="13">
        <f t="shared" si="4"/>
        <v>23.890266151534668</v>
      </c>
      <c r="J140" s="13">
        <f t="shared" si="5"/>
        <v>6.7100571204654038</v>
      </c>
    </row>
    <row r="141" spans="1:10" x14ac:dyDescent="0.2">
      <c r="A141" s="9">
        <v>0</v>
      </c>
      <c r="B141" s="10" t="s">
        <v>20</v>
      </c>
      <c r="C141" s="11" t="s">
        <v>21</v>
      </c>
      <c r="D141" s="12">
        <v>102547</v>
      </c>
      <c r="E141" s="12">
        <v>102547</v>
      </c>
      <c r="F141" s="12">
        <v>102547</v>
      </c>
      <c r="G141" s="12">
        <v>0</v>
      </c>
      <c r="H141" s="12">
        <v>17255</v>
      </c>
      <c r="I141" s="13">
        <f t="shared" si="4"/>
        <v>16.826430807337122</v>
      </c>
      <c r="J141" s="13">
        <f t="shared" si="5"/>
        <v>16.826430807337122</v>
      </c>
    </row>
    <row r="142" spans="1:10" x14ac:dyDescent="0.2">
      <c r="A142" s="9">
        <v>1</v>
      </c>
      <c r="B142" s="10" t="s">
        <v>100</v>
      </c>
      <c r="C142" s="11" t="s">
        <v>101</v>
      </c>
      <c r="D142" s="12">
        <v>167252528</v>
      </c>
      <c r="E142" s="12">
        <v>248221109</v>
      </c>
      <c r="F142" s="12">
        <v>111592161</v>
      </c>
      <c r="G142" s="12">
        <v>0</v>
      </c>
      <c r="H142" s="12">
        <v>57562387.370000012</v>
      </c>
      <c r="I142" s="13">
        <f t="shared" si="4"/>
        <v>51.582823429685185</v>
      </c>
      <c r="J142" s="13">
        <f t="shared" si="5"/>
        <v>23.189964625450131</v>
      </c>
    </row>
    <row r="143" spans="1:10" x14ac:dyDescent="0.2">
      <c r="A143" s="14"/>
      <c r="B143" s="52" t="s">
        <v>102</v>
      </c>
      <c r="C143" s="52"/>
      <c r="D143" s="52"/>
      <c r="E143" s="52"/>
      <c r="F143" s="52"/>
      <c r="G143" s="52"/>
      <c r="H143" s="52"/>
      <c r="I143" s="52"/>
      <c r="J143" s="26"/>
    </row>
    <row r="144" spans="1:10" x14ac:dyDescent="0.2">
      <c r="A144" s="14"/>
      <c r="B144" s="19"/>
      <c r="C144" s="14"/>
      <c r="D144" s="14"/>
      <c r="E144" s="14"/>
      <c r="F144" s="14"/>
      <c r="G144" s="14"/>
      <c r="H144" s="14"/>
      <c r="I144" s="16"/>
      <c r="J144" s="16"/>
    </row>
    <row r="145" spans="1:10" ht="63.75" x14ac:dyDescent="0.2">
      <c r="A145" s="20"/>
      <c r="B145" s="17" t="s">
        <v>0</v>
      </c>
      <c r="C145" s="17" t="s">
        <v>1</v>
      </c>
      <c r="D145" s="17" t="s">
        <v>2</v>
      </c>
      <c r="E145" s="17" t="s">
        <v>3</v>
      </c>
      <c r="F145" s="17" t="s">
        <v>4</v>
      </c>
      <c r="G145" s="17" t="s">
        <v>5</v>
      </c>
      <c r="H145" s="17" t="s">
        <v>6</v>
      </c>
      <c r="I145" s="17" t="s">
        <v>7</v>
      </c>
      <c r="J145" s="17" t="s">
        <v>112</v>
      </c>
    </row>
    <row r="146" spans="1:10" s="15" customFormat="1" x14ac:dyDescent="0.2">
      <c r="A146" s="21"/>
      <c r="B146" s="18">
        <v>1</v>
      </c>
      <c r="C146" s="18">
        <v>2</v>
      </c>
      <c r="D146" s="18">
        <v>3</v>
      </c>
      <c r="E146" s="18">
        <v>4</v>
      </c>
      <c r="F146" s="18">
        <v>5</v>
      </c>
      <c r="G146" s="18">
        <v>6</v>
      </c>
      <c r="H146" s="18">
        <v>7</v>
      </c>
      <c r="I146" s="18">
        <v>8</v>
      </c>
      <c r="J146" s="18">
        <v>9</v>
      </c>
    </row>
    <row r="147" spans="1:10" ht="63.75" x14ac:dyDescent="0.2">
      <c r="A147" s="22">
        <v>1</v>
      </c>
      <c r="B147" s="23" t="s">
        <v>10</v>
      </c>
      <c r="C147" s="24" t="s">
        <v>11</v>
      </c>
      <c r="D147" s="25">
        <v>2283</v>
      </c>
      <c r="E147" s="25">
        <v>2283</v>
      </c>
      <c r="F147" s="25">
        <v>570.75</v>
      </c>
      <c r="G147" s="25">
        <v>0</v>
      </c>
      <c r="H147" s="25">
        <v>0</v>
      </c>
      <c r="I147" s="13">
        <f t="shared" ref="I147:I167" si="6">IF(F147=0,0,(H147/F147)*100)</f>
        <v>0</v>
      </c>
      <c r="J147" s="13">
        <f t="shared" ref="J147:J167" si="7">H147/E147*100</f>
        <v>0</v>
      </c>
    </row>
    <row r="148" spans="1:10" x14ac:dyDescent="0.2">
      <c r="A148" s="22">
        <v>0</v>
      </c>
      <c r="B148" s="23" t="s">
        <v>20</v>
      </c>
      <c r="C148" s="24" t="s">
        <v>21</v>
      </c>
      <c r="D148" s="25">
        <v>2283</v>
      </c>
      <c r="E148" s="25">
        <v>2283</v>
      </c>
      <c r="F148" s="25">
        <v>570.75</v>
      </c>
      <c r="G148" s="25">
        <v>0</v>
      </c>
      <c r="H148" s="25">
        <v>0</v>
      </c>
      <c r="I148" s="13">
        <f t="shared" si="6"/>
        <v>0</v>
      </c>
      <c r="J148" s="13">
        <f t="shared" si="7"/>
        <v>0</v>
      </c>
    </row>
    <row r="149" spans="1:10" ht="25.5" x14ac:dyDescent="0.2">
      <c r="A149" s="22">
        <v>1</v>
      </c>
      <c r="B149" s="23" t="s">
        <v>34</v>
      </c>
      <c r="C149" s="24" t="s">
        <v>35</v>
      </c>
      <c r="D149" s="25">
        <v>0</v>
      </c>
      <c r="E149" s="25">
        <v>710300.29</v>
      </c>
      <c r="F149" s="25">
        <v>177575.07250000001</v>
      </c>
      <c r="G149" s="25">
        <v>0</v>
      </c>
      <c r="H149" s="25">
        <v>710300.29</v>
      </c>
      <c r="I149" s="13">
        <f t="shared" si="6"/>
        <v>400</v>
      </c>
      <c r="J149" s="13">
        <f t="shared" si="7"/>
        <v>100</v>
      </c>
    </row>
    <row r="150" spans="1:10" x14ac:dyDescent="0.2">
      <c r="A150" s="22">
        <v>0</v>
      </c>
      <c r="B150" s="23" t="s">
        <v>20</v>
      </c>
      <c r="C150" s="24" t="s">
        <v>21</v>
      </c>
      <c r="D150" s="25">
        <v>0</v>
      </c>
      <c r="E150" s="25">
        <v>710300.29</v>
      </c>
      <c r="F150" s="25">
        <v>177575.07250000001</v>
      </c>
      <c r="G150" s="25">
        <v>0</v>
      </c>
      <c r="H150" s="25">
        <v>710300.29</v>
      </c>
      <c r="I150" s="13">
        <f t="shared" si="6"/>
        <v>400</v>
      </c>
      <c r="J150" s="13">
        <f t="shared" si="7"/>
        <v>100</v>
      </c>
    </row>
    <row r="151" spans="1:10" ht="25.5" x14ac:dyDescent="0.2">
      <c r="A151" s="22">
        <v>1</v>
      </c>
      <c r="B151" s="23" t="s">
        <v>36</v>
      </c>
      <c r="C151" s="24" t="s">
        <v>37</v>
      </c>
      <c r="D151" s="25">
        <v>0</v>
      </c>
      <c r="E151" s="25">
        <v>2920005</v>
      </c>
      <c r="F151" s="25">
        <v>730001.25</v>
      </c>
      <c r="G151" s="25">
        <v>0</v>
      </c>
      <c r="H151" s="25">
        <v>2920005</v>
      </c>
      <c r="I151" s="13">
        <f t="shared" si="6"/>
        <v>400</v>
      </c>
      <c r="J151" s="13">
        <f t="shared" si="7"/>
        <v>100</v>
      </c>
    </row>
    <row r="152" spans="1:10" ht="12.75" hidden="1" customHeight="1" x14ac:dyDescent="0.2">
      <c r="A152" s="22">
        <v>0</v>
      </c>
      <c r="B152" s="23" t="s">
        <v>20</v>
      </c>
      <c r="C152" s="24" t="s">
        <v>21</v>
      </c>
      <c r="D152" s="25">
        <v>0</v>
      </c>
      <c r="E152" s="25">
        <v>2920005</v>
      </c>
      <c r="F152" s="25">
        <v>730001.25</v>
      </c>
      <c r="G152" s="25">
        <v>0</v>
      </c>
      <c r="H152" s="25">
        <v>2920005</v>
      </c>
      <c r="I152" s="13">
        <f t="shared" si="6"/>
        <v>400</v>
      </c>
      <c r="J152" s="13">
        <f t="shared" si="7"/>
        <v>100</v>
      </c>
    </row>
    <row r="153" spans="1:10" ht="25.5" x14ac:dyDescent="0.2">
      <c r="A153" s="22">
        <v>1</v>
      </c>
      <c r="B153" s="23" t="s">
        <v>44</v>
      </c>
      <c r="C153" s="24" t="s">
        <v>45</v>
      </c>
      <c r="D153" s="25">
        <v>0</v>
      </c>
      <c r="E153" s="25">
        <v>2262952.3200000003</v>
      </c>
      <c r="F153" s="25">
        <v>565738.08000000007</v>
      </c>
      <c r="G153" s="25">
        <v>0</v>
      </c>
      <c r="H153" s="25">
        <v>2262952.3200000003</v>
      </c>
      <c r="I153" s="13">
        <f t="shared" si="6"/>
        <v>400</v>
      </c>
      <c r="J153" s="13">
        <f t="shared" si="7"/>
        <v>100</v>
      </c>
    </row>
    <row r="154" spans="1:10" x14ac:dyDescent="0.2">
      <c r="A154" s="22">
        <v>0</v>
      </c>
      <c r="B154" s="23" t="s">
        <v>20</v>
      </c>
      <c r="C154" s="24" t="s">
        <v>21</v>
      </c>
      <c r="D154" s="25">
        <v>0</v>
      </c>
      <c r="E154" s="25">
        <v>2262952.3200000003</v>
      </c>
      <c r="F154" s="25">
        <v>565738.08000000007</v>
      </c>
      <c r="G154" s="25">
        <v>0</v>
      </c>
      <c r="H154" s="25">
        <v>2262952.3200000003</v>
      </c>
      <c r="I154" s="13">
        <f t="shared" si="6"/>
        <v>400</v>
      </c>
      <c r="J154" s="13">
        <f t="shared" si="7"/>
        <v>100</v>
      </c>
    </row>
    <row r="155" spans="1:10" ht="51" x14ac:dyDescent="0.2">
      <c r="A155" s="22">
        <v>1</v>
      </c>
      <c r="B155" s="29" t="s">
        <v>103</v>
      </c>
      <c r="C155" s="30" t="s">
        <v>104</v>
      </c>
      <c r="D155" s="31">
        <v>1125000</v>
      </c>
      <c r="E155" s="31">
        <v>9002102</v>
      </c>
      <c r="F155" s="31">
        <v>1125000</v>
      </c>
      <c r="G155" s="31">
        <v>0</v>
      </c>
      <c r="H155" s="31">
        <v>19350</v>
      </c>
      <c r="I155" s="28">
        <f t="shared" si="6"/>
        <v>1.72</v>
      </c>
      <c r="J155" s="28">
        <f t="shared" si="7"/>
        <v>0.21494979728067953</v>
      </c>
    </row>
    <row r="156" spans="1:10" x14ac:dyDescent="0.2">
      <c r="A156" s="22">
        <v>0</v>
      </c>
      <c r="B156" s="23" t="s">
        <v>20</v>
      </c>
      <c r="C156" s="24" t="s">
        <v>21</v>
      </c>
      <c r="D156" s="25">
        <v>1125000</v>
      </c>
      <c r="E156" s="25">
        <v>9002102</v>
      </c>
      <c r="F156" s="25">
        <v>1125000</v>
      </c>
      <c r="G156" s="25">
        <v>0</v>
      </c>
      <c r="H156" s="25">
        <v>19350</v>
      </c>
      <c r="I156" s="13">
        <f t="shared" si="6"/>
        <v>1.72</v>
      </c>
      <c r="J156" s="13">
        <f t="shared" si="7"/>
        <v>0.21494979728067953</v>
      </c>
    </row>
    <row r="157" spans="1:10" ht="51" x14ac:dyDescent="0.2">
      <c r="A157" s="22">
        <v>1</v>
      </c>
      <c r="B157" s="29" t="s">
        <v>105</v>
      </c>
      <c r="C157" s="30" t="s">
        <v>106</v>
      </c>
      <c r="D157" s="31">
        <v>375000</v>
      </c>
      <c r="E157" s="31">
        <v>375000</v>
      </c>
      <c r="F157" s="31">
        <v>375000</v>
      </c>
      <c r="G157" s="31">
        <v>0</v>
      </c>
      <c r="H157" s="31">
        <v>0</v>
      </c>
      <c r="I157" s="28">
        <f t="shared" si="6"/>
        <v>0</v>
      </c>
      <c r="J157" s="28">
        <f t="shared" si="7"/>
        <v>0</v>
      </c>
    </row>
    <row r="158" spans="1:10" x14ac:dyDescent="0.2">
      <c r="A158" s="22">
        <v>0</v>
      </c>
      <c r="B158" s="23" t="s">
        <v>20</v>
      </c>
      <c r="C158" s="24" t="s">
        <v>21</v>
      </c>
      <c r="D158" s="25">
        <v>375000</v>
      </c>
      <c r="E158" s="25">
        <v>375000</v>
      </c>
      <c r="F158" s="25">
        <v>375000</v>
      </c>
      <c r="G158" s="25">
        <v>0</v>
      </c>
      <c r="H158" s="25">
        <v>0</v>
      </c>
      <c r="I158" s="13">
        <f t="shared" si="6"/>
        <v>0</v>
      </c>
      <c r="J158" s="13">
        <f t="shared" si="7"/>
        <v>0</v>
      </c>
    </row>
    <row r="159" spans="1:10" ht="25.5" x14ac:dyDescent="0.2">
      <c r="A159" s="22">
        <v>1</v>
      </c>
      <c r="B159" s="29" t="s">
        <v>107</v>
      </c>
      <c r="C159" s="30" t="s">
        <v>108</v>
      </c>
      <c r="D159" s="31">
        <v>0</v>
      </c>
      <c r="E159" s="31">
        <v>1200000</v>
      </c>
      <c r="F159" s="31">
        <v>0</v>
      </c>
      <c r="G159" s="31">
        <v>0</v>
      </c>
      <c r="H159" s="31">
        <v>0</v>
      </c>
      <c r="I159" s="28">
        <f t="shared" si="6"/>
        <v>0</v>
      </c>
      <c r="J159" s="28">
        <f t="shared" si="7"/>
        <v>0</v>
      </c>
    </row>
    <row r="160" spans="1:10" x14ac:dyDescent="0.2">
      <c r="A160" s="22">
        <v>0</v>
      </c>
      <c r="B160" s="23" t="s">
        <v>20</v>
      </c>
      <c r="C160" s="24" t="s">
        <v>21</v>
      </c>
      <c r="D160" s="25">
        <v>0</v>
      </c>
      <c r="E160" s="25">
        <v>1200000</v>
      </c>
      <c r="F160" s="25">
        <v>0</v>
      </c>
      <c r="G160" s="25">
        <v>0</v>
      </c>
      <c r="H160" s="25">
        <v>0</v>
      </c>
      <c r="I160" s="13">
        <f t="shared" si="6"/>
        <v>0</v>
      </c>
      <c r="J160" s="13">
        <f t="shared" si="7"/>
        <v>0</v>
      </c>
    </row>
    <row r="161" spans="1:10" ht="25.5" x14ac:dyDescent="0.2">
      <c r="A161" s="22">
        <v>1</v>
      </c>
      <c r="B161" s="29" t="s">
        <v>109</v>
      </c>
      <c r="C161" s="30" t="s">
        <v>110</v>
      </c>
      <c r="D161" s="31">
        <v>19000000</v>
      </c>
      <c r="E161" s="31">
        <v>19000000</v>
      </c>
      <c r="F161" s="31">
        <v>6949000</v>
      </c>
      <c r="G161" s="31">
        <v>0</v>
      </c>
      <c r="H161" s="31">
        <v>0</v>
      </c>
      <c r="I161" s="28">
        <f t="shared" si="6"/>
        <v>0</v>
      </c>
      <c r="J161" s="28">
        <f t="shared" si="7"/>
        <v>0</v>
      </c>
    </row>
    <row r="162" spans="1:10" x14ac:dyDescent="0.2">
      <c r="A162" s="22">
        <v>0</v>
      </c>
      <c r="B162" s="36" t="s">
        <v>20</v>
      </c>
      <c r="C162" s="37" t="s">
        <v>21</v>
      </c>
      <c r="D162" s="38">
        <v>19000000</v>
      </c>
      <c r="E162" s="38">
        <v>19000000</v>
      </c>
      <c r="F162" s="38">
        <v>6949000</v>
      </c>
      <c r="G162" s="38">
        <v>0</v>
      </c>
      <c r="H162" s="38">
        <v>0</v>
      </c>
      <c r="I162" s="39">
        <f t="shared" si="6"/>
        <v>0</v>
      </c>
      <c r="J162" s="39">
        <f t="shared" si="7"/>
        <v>0</v>
      </c>
    </row>
    <row r="163" spans="1:10" x14ac:dyDescent="0.2">
      <c r="A163" s="22">
        <v>1</v>
      </c>
      <c r="B163" s="32" t="s">
        <v>72</v>
      </c>
      <c r="C163" s="33" t="s">
        <v>73</v>
      </c>
      <c r="D163" s="34">
        <v>244551</v>
      </c>
      <c r="E163" s="34">
        <v>244551</v>
      </c>
      <c r="F163" s="34">
        <v>61137.75</v>
      </c>
      <c r="G163" s="34">
        <v>0</v>
      </c>
      <c r="H163" s="34">
        <v>0</v>
      </c>
      <c r="I163" s="35">
        <f t="shared" si="6"/>
        <v>0</v>
      </c>
      <c r="J163" s="35">
        <f t="shared" si="7"/>
        <v>0</v>
      </c>
    </row>
    <row r="164" spans="1:10" x14ac:dyDescent="0.2">
      <c r="A164" s="22">
        <v>0</v>
      </c>
      <c r="B164" s="23" t="s">
        <v>12</v>
      </c>
      <c r="C164" s="24" t="s">
        <v>13</v>
      </c>
      <c r="D164" s="25">
        <v>138689</v>
      </c>
      <c r="E164" s="25">
        <v>138689</v>
      </c>
      <c r="F164" s="25">
        <v>34672.25</v>
      </c>
      <c r="G164" s="25">
        <v>0</v>
      </c>
      <c r="H164" s="25">
        <v>0</v>
      </c>
      <c r="I164" s="13">
        <f t="shared" si="6"/>
        <v>0</v>
      </c>
      <c r="J164" s="13">
        <f t="shared" si="7"/>
        <v>0</v>
      </c>
    </row>
    <row r="165" spans="1:10" x14ac:dyDescent="0.2">
      <c r="A165" s="22">
        <v>0</v>
      </c>
      <c r="B165" s="23" t="s">
        <v>14</v>
      </c>
      <c r="C165" s="24" t="s">
        <v>15</v>
      </c>
      <c r="D165" s="25">
        <v>30511</v>
      </c>
      <c r="E165" s="25">
        <v>30511</v>
      </c>
      <c r="F165" s="25">
        <v>7627.75</v>
      </c>
      <c r="G165" s="25">
        <v>0</v>
      </c>
      <c r="H165" s="25">
        <v>0</v>
      </c>
      <c r="I165" s="13">
        <f t="shared" si="6"/>
        <v>0</v>
      </c>
      <c r="J165" s="13">
        <f t="shared" si="7"/>
        <v>0</v>
      </c>
    </row>
    <row r="166" spans="1:10" x14ac:dyDescent="0.2">
      <c r="A166" s="22">
        <v>0</v>
      </c>
      <c r="B166" s="23" t="s">
        <v>20</v>
      </c>
      <c r="C166" s="24" t="s">
        <v>21</v>
      </c>
      <c r="D166" s="25">
        <v>75351</v>
      </c>
      <c r="E166" s="25">
        <v>75351</v>
      </c>
      <c r="F166" s="25">
        <v>18837.75</v>
      </c>
      <c r="G166" s="25">
        <v>0</v>
      </c>
      <c r="H166" s="25">
        <v>0</v>
      </c>
      <c r="I166" s="13">
        <f t="shared" si="6"/>
        <v>0</v>
      </c>
      <c r="J166" s="13">
        <f t="shared" si="7"/>
        <v>0</v>
      </c>
    </row>
    <row r="167" spans="1:10" x14ac:dyDescent="0.2">
      <c r="A167" s="22">
        <v>1</v>
      </c>
      <c r="B167" s="40" t="s">
        <v>100</v>
      </c>
      <c r="C167" s="41" t="s">
        <v>101</v>
      </c>
      <c r="D167" s="42">
        <v>20746834</v>
      </c>
      <c r="E167" s="42">
        <v>35717193.609999999</v>
      </c>
      <c r="F167" s="42">
        <v>9984022.9024999999</v>
      </c>
      <c r="G167" s="42">
        <v>0</v>
      </c>
      <c r="H167" s="42">
        <v>5912607.6100000003</v>
      </c>
      <c r="I167" s="43">
        <f t="shared" si="6"/>
        <v>59.220693579533787</v>
      </c>
      <c r="J167" s="43">
        <f t="shared" si="7"/>
        <v>16.553953467230428</v>
      </c>
    </row>
    <row r="168" spans="1:10" s="15" customFormat="1" x14ac:dyDescent="0.2">
      <c r="A168" s="22">
        <v>1</v>
      </c>
      <c r="B168" s="40" t="s">
        <v>100</v>
      </c>
      <c r="C168" s="41" t="s">
        <v>114</v>
      </c>
      <c r="D168" s="42">
        <f>D167+D142</f>
        <v>187999362</v>
      </c>
      <c r="E168" s="42">
        <f t="shared" ref="E168:H168" si="8">E167+E142</f>
        <v>283938302.61000001</v>
      </c>
      <c r="F168" s="42">
        <f t="shared" si="8"/>
        <v>121576183.9025</v>
      </c>
      <c r="G168" s="42">
        <f t="shared" si="8"/>
        <v>0</v>
      </c>
      <c r="H168" s="42">
        <f t="shared" si="8"/>
        <v>63474994.980000012</v>
      </c>
      <c r="I168" s="43">
        <f t="shared" ref="I168" si="9">IF(F168=0,0,(H168/F168)*100)</f>
        <v>52.210057054352696</v>
      </c>
      <c r="J168" s="43">
        <f t="shared" ref="J168" si="10">H168/E168*100</f>
        <v>22.355206887034651</v>
      </c>
    </row>
    <row r="171" spans="1:10" s="14" customFormat="1" x14ac:dyDescent="0.2">
      <c r="C171" s="44" t="s">
        <v>115</v>
      </c>
      <c r="D171" s="45" t="s">
        <v>116</v>
      </c>
      <c r="E171" s="45"/>
    </row>
    <row r="173" spans="1:10" x14ac:dyDescent="0.2">
      <c r="B173" s="50"/>
      <c r="C173" s="50"/>
    </row>
  </sheetData>
  <mergeCells count="7">
    <mergeCell ref="B173:C173"/>
    <mergeCell ref="H1:J1"/>
    <mergeCell ref="H2:J2"/>
    <mergeCell ref="B7:I7"/>
    <mergeCell ref="B143:I143"/>
    <mergeCell ref="B6:J6"/>
    <mergeCell ref="B5:J5"/>
  </mergeCells>
  <conditionalFormatting sqref="B10:B142">
    <cfRule type="expression" dxfId="65" priority="67" stopIfTrue="1">
      <formula>A10=1</formula>
    </cfRule>
    <cfRule type="expression" dxfId="64" priority="68" stopIfTrue="1">
      <formula>A10=2</formula>
    </cfRule>
    <cfRule type="expression" dxfId="63" priority="69" stopIfTrue="1">
      <formula>A10=3</formula>
    </cfRule>
  </conditionalFormatting>
  <conditionalFormatting sqref="C10:C142">
    <cfRule type="expression" dxfId="62" priority="70" stopIfTrue="1">
      <formula>A10=1</formula>
    </cfRule>
    <cfRule type="expression" dxfId="61" priority="71" stopIfTrue="1">
      <formula>A10=2</formula>
    </cfRule>
    <cfRule type="expression" dxfId="60" priority="72" stopIfTrue="1">
      <formula>A10=3</formula>
    </cfRule>
  </conditionalFormatting>
  <conditionalFormatting sqref="D10:D142">
    <cfRule type="expression" dxfId="59" priority="73" stopIfTrue="1">
      <formula>A10=1</formula>
    </cfRule>
    <cfRule type="expression" dxfId="58" priority="74" stopIfTrue="1">
      <formula>A10=2</formula>
    </cfRule>
    <cfRule type="expression" dxfId="57" priority="75" stopIfTrue="1">
      <formula>A10=3</formula>
    </cfRule>
  </conditionalFormatting>
  <conditionalFormatting sqref="E10:E142">
    <cfRule type="expression" dxfId="56" priority="76" stopIfTrue="1">
      <formula>A10=1</formula>
    </cfRule>
    <cfRule type="expression" dxfId="55" priority="77" stopIfTrue="1">
      <formula>A10=2</formula>
    </cfRule>
    <cfRule type="expression" dxfId="54" priority="78" stopIfTrue="1">
      <formula>A10=3</formula>
    </cfRule>
  </conditionalFormatting>
  <conditionalFormatting sqref="F10:F142">
    <cfRule type="expression" dxfId="53" priority="79" stopIfTrue="1">
      <formula>A10=1</formula>
    </cfRule>
    <cfRule type="expression" dxfId="52" priority="80" stopIfTrue="1">
      <formula>A10=2</formula>
    </cfRule>
    <cfRule type="expression" dxfId="51" priority="81" stopIfTrue="1">
      <formula>A10=3</formula>
    </cfRule>
  </conditionalFormatting>
  <conditionalFormatting sqref="G10:G142">
    <cfRule type="expression" dxfId="50" priority="85" stopIfTrue="1">
      <formula>A10=1</formula>
    </cfRule>
    <cfRule type="expression" dxfId="49" priority="86" stopIfTrue="1">
      <formula>A10=2</formula>
    </cfRule>
    <cfRule type="expression" dxfId="48" priority="87" stopIfTrue="1">
      <formula>A10=3</formula>
    </cfRule>
  </conditionalFormatting>
  <conditionalFormatting sqref="H10:H142">
    <cfRule type="expression" dxfId="47" priority="88" stopIfTrue="1">
      <formula>A10=1</formula>
    </cfRule>
    <cfRule type="expression" dxfId="46" priority="89" stopIfTrue="1">
      <formula>A10=2</formula>
    </cfRule>
    <cfRule type="expression" dxfId="45" priority="90" stopIfTrue="1">
      <formula>A10=3</formula>
    </cfRule>
  </conditionalFormatting>
  <conditionalFormatting sqref="I10:I142">
    <cfRule type="expression" dxfId="44" priority="112" stopIfTrue="1">
      <formula>A10=1</formula>
    </cfRule>
    <cfRule type="expression" dxfId="43" priority="113" stopIfTrue="1">
      <formula>A10=2</formula>
    </cfRule>
    <cfRule type="expression" dxfId="42" priority="114" stopIfTrue="1">
      <formula>A10=3</formula>
    </cfRule>
  </conditionalFormatting>
  <conditionalFormatting sqref="B144:B145 B147:B153">
    <cfRule type="expression" dxfId="41" priority="19" stopIfTrue="1">
      <formula>A144=1</formula>
    </cfRule>
    <cfRule type="expression" dxfId="40" priority="20" stopIfTrue="1">
      <formula>A144=2</formula>
    </cfRule>
    <cfRule type="expression" dxfId="39" priority="21" stopIfTrue="1">
      <formula>A144=3</formula>
    </cfRule>
  </conditionalFormatting>
  <conditionalFormatting sqref="C144:C145 C147:C153">
    <cfRule type="expression" dxfId="38" priority="22" stopIfTrue="1">
      <formula>A144=1</formula>
    </cfRule>
    <cfRule type="expression" dxfId="37" priority="23" stopIfTrue="1">
      <formula>A144=2</formula>
    </cfRule>
    <cfRule type="expression" dxfId="36" priority="24" stopIfTrue="1">
      <formula>A144=3</formula>
    </cfRule>
  </conditionalFormatting>
  <conditionalFormatting sqref="D144:D145 D147:D153">
    <cfRule type="expression" dxfId="35" priority="25" stopIfTrue="1">
      <formula>A144=1</formula>
    </cfRule>
    <cfRule type="expression" dxfId="34" priority="26" stopIfTrue="1">
      <formula>A144=2</formula>
    </cfRule>
    <cfRule type="expression" dxfId="33" priority="27" stopIfTrue="1">
      <formula>A144=3</formula>
    </cfRule>
  </conditionalFormatting>
  <conditionalFormatting sqref="E144:E145 E147:E153">
    <cfRule type="expression" dxfId="32" priority="28" stopIfTrue="1">
      <formula>A144=1</formula>
    </cfRule>
    <cfRule type="expression" dxfId="31" priority="29" stopIfTrue="1">
      <formula>A144=2</formula>
    </cfRule>
    <cfRule type="expression" dxfId="30" priority="30" stopIfTrue="1">
      <formula>A144=3</formula>
    </cfRule>
  </conditionalFormatting>
  <conditionalFormatting sqref="F144:F145 F147:F153">
    <cfRule type="expression" dxfId="29" priority="31" stopIfTrue="1">
      <formula>A144=1</formula>
    </cfRule>
    <cfRule type="expression" dxfId="28" priority="32" stopIfTrue="1">
      <formula>A144=2</formula>
    </cfRule>
    <cfRule type="expression" dxfId="27" priority="33" stopIfTrue="1">
      <formula>A144=3</formula>
    </cfRule>
  </conditionalFormatting>
  <conditionalFormatting sqref="G144:G145 G147:G153">
    <cfRule type="expression" dxfId="26" priority="37" stopIfTrue="1">
      <formula>A144=1</formula>
    </cfRule>
    <cfRule type="expression" dxfId="25" priority="38" stopIfTrue="1">
      <formula>A144=2</formula>
    </cfRule>
    <cfRule type="expression" dxfId="24" priority="39" stopIfTrue="1">
      <formula>A144=3</formula>
    </cfRule>
  </conditionalFormatting>
  <conditionalFormatting sqref="H144:H145 H147:H153">
    <cfRule type="expression" dxfId="23" priority="40" stopIfTrue="1">
      <formula>A144=1</formula>
    </cfRule>
    <cfRule type="expression" dxfId="22" priority="41" stopIfTrue="1">
      <formula>A144=2</formula>
    </cfRule>
    <cfRule type="expression" dxfId="21" priority="42" stopIfTrue="1">
      <formula>A144=3</formula>
    </cfRule>
  </conditionalFormatting>
  <conditionalFormatting sqref="I144">
    <cfRule type="expression" dxfId="20" priority="64" stopIfTrue="1">
      <formula>A144=1</formula>
    </cfRule>
    <cfRule type="expression" dxfId="19" priority="65" stopIfTrue="1">
      <formula>A144=2</formula>
    </cfRule>
    <cfRule type="expression" dxfId="18" priority="66" stopIfTrue="1">
      <formula>A144=3</formula>
    </cfRule>
  </conditionalFormatting>
  <conditionalFormatting sqref="J10:J142">
    <cfRule type="expression" dxfId="17" priority="16" stopIfTrue="1">
      <formula>B10=1</formula>
    </cfRule>
    <cfRule type="expression" dxfId="16" priority="17" stopIfTrue="1">
      <formula>B10=2</formula>
    </cfRule>
    <cfRule type="expression" dxfId="15" priority="18" stopIfTrue="1">
      <formula>B10=3</formula>
    </cfRule>
  </conditionalFormatting>
  <conditionalFormatting sqref="J144">
    <cfRule type="expression" dxfId="14" priority="13" stopIfTrue="1">
      <formula>B144=1</formula>
    </cfRule>
    <cfRule type="expression" dxfId="13" priority="14" stopIfTrue="1">
      <formula>B144=2</formula>
    </cfRule>
    <cfRule type="expression" dxfId="12" priority="15" stopIfTrue="1">
      <formula>B144=3</formula>
    </cfRule>
  </conditionalFormatting>
  <conditionalFormatting sqref="I147:I167">
    <cfRule type="expression" dxfId="11" priority="10" stopIfTrue="1">
      <formula>A147=1</formula>
    </cfRule>
    <cfRule type="expression" dxfId="10" priority="11" stopIfTrue="1">
      <formula>A147=2</formula>
    </cfRule>
    <cfRule type="expression" dxfId="9" priority="12" stopIfTrue="1">
      <formula>A147=3</formula>
    </cfRule>
  </conditionalFormatting>
  <conditionalFormatting sqref="J147:J167">
    <cfRule type="expression" dxfId="8" priority="7" stopIfTrue="1">
      <formula>B147=1</formula>
    </cfRule>
    <cfRule type="expression" dxfId="7" priority="8" stopIfTrue="1">
      <formula>B147=2</formula>
    </cfRule>
    <cfRule type="expression" dxfId="6" priority="9" stopIfTrue="1">
      <formula>B147=3</formula>
    </cfRule>
  </conditionalFormatting>
  <conditionalFormatting sqref="I168">
    <cfRule type="expression" dxfId="5" priority="4" stopIfTrue="1">
      <formula>A168=1</formula>
    </cfRule>
    <cfRule type="expression" dxfId="4" priority="5" stopIfTrue="1">
      <formula>A168=2</formula>
    </cfRule>
    <cfRule type="expression" dxfId="3" priority="6" stopIfTrue="1">
      <formula>A168=3</formula>
    </cfRule>
  </conditionalFormatting>
  <conditionalFormatting sqref="J168">
    <cfRule type="expression" dxfId="2" priority="1" stopIfTrue="1">
      <formula>B168=1</formula>
    </cfRule>
    <cfRule type="expression" dxfId="1" priority="2" stopIfTrue="1">
      <formula>B168=2</formula>
    </cfRule>
    <cfRule type="expression" dxfId="0" priority="3" stopIfTrue="1">
      <formula>B168=3</formula>
    </cfRule>
  </conditionalFormatting>
  <pageMargins left="0.32" right="0.33" top="0.39370078740157499" bottom="0.39370078740157499" header="0" footer="0"/>
  <pageSetup paperSize="9" scale="90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analiz_vd0</vt:lpstr>
      <vt:lpstr>analiz_vd0!Заголовки_для_печати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User User</cp:lastModifiedBy>
  <cp:lastPrinted>2026-04-24T12:13:25Z</cp:lastPrinted>
  <dcterms:created xsi:type="dcterms:W3CDTF">2026-04-16T11:23:47Z</dcterms:created>
  <dcterms:modified xsi:type="dcterms:W3CDTF">2026-04-24T12:13:27Z</dcterms:modified>
</cp:coreProperties>
</file>